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Rental Income" sheetId="1" r:id="rId1"/>
    <sheet name="General Expenses" sheetId="2" r:id="rId2"/>
    <sheet name="Motor Vehicles" sheetId="3" r:id="rId3"/>
    <sheet name="In-Home" sheetId="4" r:id="rId4"/>
  </sheets>
  <definedNames/>
  <calcPr fullCalcOnLoad="1"/>
</workbook>
</file>

<file path=xl/sharedStrings.xml><?xml version="1.0" encoding="utf-8"?>
<sst xmlns="http://schemas.openxmlformats.org/spreadsheetml/2006/main" count="567" uniqueCount="132">
  <si>
    <t>Date</t>
  </si>
  <si>
    <t>Totals</t>
  </si>
  <si>
    <t>Details Of Income and Taxes Collected</t>
  </si>
  <si>
    <r>
      <t>Small Business Name</t>
    </r>
    <r>
      <rPr>
        <sz val="14"/>
        <rFont val="Times New Roman"/>
        <family val="1"/>
      </rPr>
      <t>________________________________________</t>
    </r>
  </si>
  <si>
    <r>
      <t>Calendar Year</t>
    </r>
    <r>
      <rPr>
        <sz val="14"/>
        <rFont val="Times New Roman"/>
        <family val="1"/>
      </rPr>
      <t>_______________</t>
    </r>
  </si>
  <si>
    <t>Transaction #</t>
  </si>
  <si>
    <t>Completed By____________________</t>
  </si>
  <si>
    <t>Vendor</t>
  </si>
  <si>
    <t>Total</t>
  </si>
  <si>
    <t>Net</t>
  </si>
  <si>
    <t>Comments</t>
  </si>
  <si>
    <t>Missing Documentation (Y or N)?</t>
  </si>
  <si>
    <t>If you need more rows</t>
  </si>
  <si>
    <t>Insert them here</t>
  </si>
  <si>
    <t>(dd/mm/yyyy)</t>
  </si>
  <si>
    <t>Enter these</t>
  </si>
  <si>
    <t xml:space="preserve">numbers </t>
  </si>
  <si>
    <t>on the PTC</t>
  </si>
  <si>
    <t>Canada</t>
  </si>
  <si>
    <t>Tax Worksheet</t>
  </si>
  <si>
    <t>appropriately</t>
  </si>
  <si>
    <t>No-On file</t>
  </si>
  <si>
    <t>No-have draft copy</t>
  </si>
  <si>
    <t>(Need Help? See our filled out sample below!)</t>
  </si>
  <si>
    <t>(This is a sample for you to follow. Please do not copy!)</t>
  </si>
  <si>
    <t>John Smith</t>
  </si>
  <si>
    <t>Bill Brown</t>
  </si>
  <si>
    <t>Ashton Williams</t>
  </si>
  <si>
    <t>Daniel Green</t>
  </si>
  <si>
    <t>Abby White</t>
  </si>
  <si>
    <t>Gerry Smiley</t>
  </si>
  <si>
    <t>Jerry Palmer</t>
  </si>
  <si>
    <t>Pam Short</t>
  </si>
  <si>
    <t>Mel Long</t>
  </si>
  <si>
    <t>Ted Kennedy</t>
  </si>
  <si>
    <t>Ken Helm</t>
  </si>
  <si>
    <t>Marcy Strong</t>
  </si>
  <si>
    <t>Yes-Waiting for new invoices</t>
  </si>
  <si>
    <t>Yes-Changed Invoices</t>
  </si>
  <si>
    <t>Access Cells like sample below</t>
  </si>
  <si>
    <t>End of Transactions</t>
  </si>
  <si>
    <t>Invoice #</t>
  </si>
  <si>
    <t>** Please Delete **</t>
  </si>
  <si>
    <t>UFA</t>
  </si>
  <si>
    <t>to the total</t>
  </si>
  <si>
    <t>at the end</t>
  </si>
  <si>
    <t>This will be</t>
  </si>
  <si>
    <t>added</t>
  </si>
  <si>
    <t>Yes-Will mail</t>
  </si>
  <si>
    <t>Yes-System down</t>
  </si>
  <si>
    <t>No-have hand written copy</t>
  </si>
  <si>
    <t>Details of Advertising Expenses</t>
  </si>
  <si>
    <t>Super Pages</t>
  </si>
  <si>
    <t>Calgary Sun</t>
  </si>
  <si>
    <t>Globe &amp; Mail</t>
  </si>
  <si>
    <t>Flyer Shop</t>
  </si>
  <si>
    <t>Board 2 Board</t>
  </si>
  <si>
    <t>National Post</t>
  </si>
  <si>
    <t>MediaCom</t>
  </si>
  <si>
    <t>Toronto Transit</t>
  </si>
  <si>
    <t>Look Magazine</t>
  </si>
  <si>
    <t>Bargain Finder</t>
  </si>
  <si>
    <t>Toronto Star</t>
  </si>
  <si>
    <t>CBC</t>
  </si>
  <si>
    <t>Phone Book</t>
  </si>
  <si>
    <t>Newspaper</t>
  </si>
  <si>
    <t>Flyers</t>
  </si>
  <si>
    <t>Bulliten Boards</t>
  </si>
  <si>
    <t>Bill Board</t>
  </si>
  <si>
    <t>Buses</t>
  </si>
  <si>
    <t>Magazine</t>
  </si>
  <si>
    <t>TV</t>
  </si>
  <si>
    <t>Use and copy this template for each expense category</t>
  </si>
  <si>
    <t>Fuel &amp; Oil</t>
  </si>
  <si>
    <t>Details of Motor Vehicle Expenses (Complete for Each Motor Vehicle)</t>
  </si>
  <si>
    <t>Shell</t>
  </si>
  <si>
    <t>Esso</t>
  </si>
  <si>
    <t>Petro Canada</t>
  </si>
  <si>
    <t>Husky</t>
  </si>
  <si>
    <t>Domo</t>
  </si>
  <si>
    <t>Fast Gas</t>
  </si>
  <si>
    <t>Seven Eleven</t>
  </si>
  <si>
    <t>Macs</t>
  </si>
  <si>
    <t>Super Store</t>
  </si>
  <si>
    <t>Co-op</t>
  </si>
  <si>
    <t>Safeway</t>
  </si>
  <si>
    <t>Fuel</t>
  </si>
  <si>
    <t>Total Fuel &amp; Oil &amp; GST Paid</t>
  </si>
  <si>
    <t>Total Expense &amp; GST Paid</t>
  </si>
  <si>
    <t>Expense</t>
  </si>
  <si>
    <t>Details of Expenses</t>
  </si>
  <si>
    <t>Details of In-Home Expenses (Complete for In-Home Used)</t>
  </si>
  <si>
    <t>Heat</t>
  </si>
  <si>
    <t>Heat for 1234 1st Street, Toronto, Ont. M5T 1A1</t>
  </si>
  <si>
    <t>Consumer's Gas</t>
  </si>
  <si>
    <t>Montly Heating Bill</t>
  </si>
  <si>
    <t>Rental Property Name and/or Address________________________________________</t>
  </si>
  <si>
    <t>Taxes</t>
  </si>
  <si>
    <t>Rent</t>
  </si>
  <si>
    <t>Total Rent &amp; Taxes Collected</t>
  </si>
  <si>
    <t>Tenant(s)</t>
  </si>
  <si>
    <t>4 Plex-125 1st Avenue, Calgary, Ab. T2Z 1A1</t>
  </si>
  <si>
    <t>Completed By Jody Chaching</t>
  </si>
  <si>
    <t>Upper</t>
  </si>
  <si>
    <t>Lower</t>
  </si>
  <si>
    <t>Basement</t>
  </si>
  <si>
    <t>Poarch</t>
  </si>
  <si>
    <t>Garage</t>
  </si>
  <si>
    <t>Back Yard</t>
  </si>
  <si>
    <t>Front Lawn Party</t>
  </si>
  <si>
    <t>Calendar Year 2008</t>
  </si>
  <si>
    <t>Key in the GST/HST rate below</t>
  </si>
  <si>
    <t>The above rate will be used</t>
  </si>
  <si>
    <t>Details of Motor Vehicle Expenses 2008 GMC Acadia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</si>
  <si>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</si>
  <si>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</si>
  <si>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</si>
  <si>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</si>
  <si>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</si>
  <si>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</si>
  <si>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</si>
  <si>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</si>
  <si>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</si>
  <si>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</si>
  <si>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</si>
  <si>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</si>
  <si>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Total Expenses &amp; GST/HST Paid</t>
  </si>
  <si>
    <t>GST/HST Expense</t>
  </si>
  <si>
    <t>GST/HST</t>
  </si>
  <si>
    <t>Total Advertising &amp; GST/HST Paid</t>
  </si>
  <si>
    <t>Total Heat &amp; GST/HST Paid</t>
  </si>
  <si>
    <t>Total Expense &amp; GST/HST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</si>
</sst>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0"/>
    <numFmt numFmtId="166" formatCode="[$-409]dddd\,\ mmmm\ dd\,\ yyyy"/>
    <numFmt numFmtId="167" formatCode="dd/mm/yyyy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164" fontId="6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164" fontId="0" fillId="35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35" borderId="0" xfId="0" applyFill="1" applyAlignment="1">
      <alignment horizontal="center" vertical="center"/>
    </xf>
    <xf numFmtId="164" fontId="0" fillId="36" borderId="0" xfId="0" applyNumberFormat="1" applyFill="1" applyAlignment="1">
      <alignment horizontal="center" vertical="center"/>
    </xf>
    <xf numFmtId="164" fontId="8" fillId="37" borderId="0" xfId="0" applyNumberFormat="1" applyFont="1" applyFill="1" applyAlignment="1">
      <alignment horizontal="center" vertical="center"/>
    </xf>
    <xf numFmtId="164" fontId="0" fillId="37" borderId="0" xfId="0" applyNumberFormat="1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1" fillId="38" borderId="0" xfId="0" applyFont="1" applyFill="1" applyAlignment="1" applyProtection="1">
      <alignment horizontal="center" vertical="center"/>
      <protection/>
    </xf>
    <xf numFmtId="164" fontId="0" fillId="0" borderId="0" xfId="0" applyNumberForma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1" fillId="38" borderId="0" xfId="0" applyFont="1" applyFill="1" applyAlignment="1" applyProtection="1">
      <alignment horizontal="center" vertical="center"/>
      <protection/>
    </xf>
    <xf numFmtId="16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7" fillId="37" borderId="0" xfId="0" applyNumberFormat="1" applyFont="1" applyFill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164" fontId="7" fillId="37" borderId="0" xfId="0" applyNumberFormat="1" applyFont="1" applyFill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7" fillId="37" borderId="0" xfId="0" applyNumberFormat="1" applyFont="1" applyFill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38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5" customWidth="1"/>
    <col min="5" max="5" width="12.7109375" style="3" customWidth="1"/>
    <col min="6" max="6" width="30.7109375" style="5" customWidth="1"/>
    <col min="7" max="7" width="14.7109375" style="9" customWidth="1"/>
    <col min="8" max="8" width="12.7109375" style="9" customWidth="1"/>
    <col min="9" max="9" width="13.7109375" style="9" customWidth="1"/>
    <col min="10" max="10" width="30.7109375" style="5" customWidth="1"/>
    <col min="11" max="11" width="32.7109375" style="5" customWidth="1"/>
  </cols>
  <sheetData>
    <row r="2" ht="18.75">
      <c r="H2" s="31" t="s">
        <v>96</v>
      </c>
    </row>
    <row r="3" spans="8:11" ht="18.75">
      <c r="H3" s="11" t="s">
        <v>4</v>
      </c>
      <c r="K3" s="37" t="s">
        <v>111</v>
      </c>
    </row>
    <row r="4" spans="8:11" ht="25.5">
      <c r="H4" s="11" t="s">
        <v>6</v>
      </c>
      <c r="K4" s="38"/>
    </row>
    <row r="5" spans="8:11" ht="18.75">
      <c r="H5" s="11" t="s">
        <v>2</v>
      </c>
      <c r="K5" s="39" t="s">
        <v>112</v>
      </c>
    </row>
    <row r="6" spans="6:10" ht="15.75">
      <c r="F6" s="16"/>
      <c r="G6" s="15"/>
      <c r="H6" s="15" t="s">
        <v>23</v>
      </c>
      <c r="I6" s="17"/>
      <c r="J6" s="26"/>
    </row>
    <row r="7" spans="6:9" ht="18.75">
      <c r="F7" s="18"/>
      <c r="G7" s="19"/>
      <c r="H7" s="20"/>
      <c r="I7" s="21"/>
    </row>
    <row r="8" spans="3:16" ht="15.75">
      <c r="C8" s="6" t="s">
        <v>5</v>
      </c>
      <c r="D8" s="6" t="s">
        <v>41</v>
      </c>
      <c r="E8" s="4" t="s">
        <v>0</v>
      </c>
      <c r="F8" s="8" t="s">
        <v>100</v>
      </c>
      <c r="G8" s="10" t="s">
        <v>98</v>
      </c>
      <c r="H8" s="10" t="s">
        <v>97</v>
      </c>
      <c r="I8" s="10" t="s">
        <v>8</v>
      </c>
      <c r="J8" s="6" t="s">
        <v>10</v>
      </c>
      <c r="K8" s="6" t="s">
        <v>11</v>
      </c>
      <c r="L8" s="6"/>
      <c r="M8" s="6"/>
      <c r="N8" s="6"/>
      <c r="O8" s="6"/>
      <c r="P8" s="6"/>
    </row>
    <row r="9" ht="12.75">
      <c r="E9" s="3" t="s">
        <v>14</v>
      </c>
    </row>
    <row r="10" spans="3:9" ht="12.75">
      <c r="C10" s="5">
        <v>1</v>
      </c>
      <c r="H10" s="9">
        <f>SUM(G10*(((100/(100+$K$4))-1)*-1))</f>
        <v>0</v>
      </c>
      <c r="I10" s="9">
        <f>SUM(G10-H10)</f>
        <v>0</v>
      </c>
    </row>
    <row r="11" spans="3:11" ht="12.75">
      <c r="C11" s="5">
        <v>2</v>
      </c>
      <c r="H11" s="35">
        <f aca="true" t="shared" si="0" ref="H11:H74">SUM(G11*(((100/(100+$K$4))-1)*-1))</f>
        <v>0</v>
      </c>
      <c r="I11" s="9">
        <f>SUM(G11+H11)</f>
        <v>0</v>
      </c>
      <c r="K11" s="23"/>
    </row>
    <row r="12" spans="3:9" ht="12.75">
      <c r="C12" s="5">
        <v>3</v>
      </c>
      <c r="H12" s="35">
        <f t="shared" si="0"/>
        <v>0</v>
      </c>
      <c r="I12" s="9">
        <f aca="true" t="shared" si="1" ref="I12:I75">SUM(G12+H12)</f>
        <v>0</v>
      </c>
    </row>
    <row r="13" spans="3:9" ht="12.75">
      <c r="C13" s="5">
        <v>4</v>
      </c>
      <c r="H13" s="35">
        <f t="shared" si="0"/>
        <v>0</v>
      </c>
      <c r="I13" s="9">
        <f t="shared" si="1"/>
        <v>0</v>
      </c>
    </row>
    <row r="14" spans="3:9" ht="12.75">
      <c r="C14" s="5">
        <v>5</v>
      </c>
      <c r="H14" s="35">
        <f t="shared" si="0"/>
        <v>0</v>
      </c>
      <c r="I14" s="9">
        <f t="shared" si="1"/>
        <v>0</v>
      </c>
    </row>
    <row r="15" spans="3:9" ht="12.75">
      <c r="C15" s="5">
        <v>6</v>
      </c>
      <c r="H15" s="35">
        <f t="shared" si="0"/>
        <v>0</v>
      </c>
      <c r="I15" s="9">
        <f t="shared" si="1"/>
        <v>0</v>
      </c>
    </row>
    <row r="16" spans="3:9" ht="12.75">
      <c r="C16" s="5">
        <v>7</v>
      </c>
      <c r="H16" s="35">
        <f t="shared" si="0"/>
        <v>0</v>
      </c>
      <c r="I16" s="9">
        <f t="shared" si="1"/>
        <v>0</v>
      </c>
    </row>
    <row r="17" spans="3:9" ht="12.75">
      <c r="C17" s="5">
        <v>8</v>
      </c>
      <c r="H17" s="35">
        <f t="shared" si="0"/>
        <v>0</v>
      </c>
      <c r="I17" s="9">
        <f t="shared" si="1"/>
        <v>0</v>
      </c>
    </row>
    <row r="18" spans="3:9" ht="12.75">
      <c r="C18" s="5">
        <v>9</v>
      </c>
      <c r="H18" s="35">
        <f t="shared" si="0"/>
        <v>0</v>
      </c>
      <c r="I18" s="9">
        <f t="shared" si="1"/>
        <v>0</v>
      </c>
    </row>
    <row r="19" spans="3:9" ht="12.75">
      <c r="C19" s="5">
        <v>10</v>
      </c>
      <c r="H19" s="35">
        <f t="shared" si="0"/>
        <v>0</v>
      </c>
      <c r="I19" s="9">
        <f t="shared" si="1"/>
        <v>0</v>
      </c>
    </row>
    <row r="20" spans="3:9" ht="12.75">
      <c r="C20" s="5">
        <v>11</v>
      </c>
      <c r="H20" s="35">
        <f t="shared" si="0"/>
        <v>0</v>
      </c>
      <c r="I20" s="9">
        <f t="shared" si="1"/>
        <v>0</v>
      </c>
    </row>
    <row r="21" spans="3:9" ht="12.75">
      <c r="C21" s="5">
        <v>12</v>
      </c>
      <c r="H21" s="35">
        <f t="shared" si="0"/>
        <v>0</v>
      </c>
      <c r="I21" s="9">
        <f t="shared" si="1"/>
        <v>0</v>
      </c>
    </row>
    <row r="22" spans="3:9" ht="12.75">
      <c r="C22" s="5">
        <v>13</v>
      </c>
      <c r="H22" s="35">
        <f t="shared" si="0"/>
        <v>0</v>
      </c>
      <c r="I22" s="9">
        <f t="shared" si="1"/>
        <v>0</v>
      </c>
    </row>
    <row r="23" spans="3:9" ht="12.75">
      <c r="C23" s="5">
        <v>14</v>
      </c>
      <c r="H23" s="35">
        <f t="shared" si="0"/>
        <v>0</v>
      </c>
      <c r="I23" s="9">
        <f t="shared" si="1"/>
        <v>0</v>
      </c>
    </row>
    <row r="24" spans="3:9" ht="12.75">
      <c r="C24" s="5">
        <v>15</v>
      </c>
      <c r="H24" s="35">
        <f t="shared" si="0"/>
        <v>0</v>
      </c>
      <c r="I24" s="9">
        <f t="shared" si="1"/>
        <v>0</v>
      </c>
    </row>
    <row r="25" spans="3:9" ht="12.75">
      <c r="C25" s="5">
        <v>16</v>
      </c>
      <c r="H25" s="35">
        <f t="shared" si="0"/>
        <v>0</v>
      </c>
      <c r="I25" s="9">
        <f t="shared" si="1"/>
        <v>0</v>
      </c>
    </row>
    <row r="26" spans="3:9" ht="12.75">
      <c r="C26" s="5">
        <v>17</v>
      </c>
      <c r="H26" s="35">
        <f t="shared" si="0"/>
        <v>0</v>
      </c>
      <c r="I26" s="9">
        <f t="shared" si="1"/>
        <v>0</v>
      </c>
    </row>
    <row r="27" spans="3:9" ht="12.75">
      <c r="C27" s="5">
        <v>18</v>
      </c>
      <c r="H27" s="35">
        <f t="shared" si="0"/>
        <v>0</v>
      </c>
      <c r="I27" s="9">
        <f t="shared" si="1"/>
        <v>0</v>
      </c>
    </row>
    <row r="28" spans="3:9" ht="12.75">
      <c r="C28" s="5">
        <v>19</v>
      </c>
      <c r="H28" s="35">
        <f t="shared" si="0"/>
        <v>0</v>
      </c>
      <c r="I28" s="9">
        <f t="shared" si="1"/>
        <v>0</v>
      </c>
    </row>
    <row r="29" spans="3:9" ht="12.75">
      <c r="C29" s="5">
        <v>20</v>
      </c>
      <c r="H29" s="35">
        <f t="shared" si="0"/>
        <v>0</v>
      </c>
      <c r="I29" s="9">
        <f t="shared" si="1"/>
        <v>0</v>
      </c>
    </row>
    <row r="30" spans="3:9" ht="12.75">
      <c r="C30" s="5">
        <v>21</v>
      </c>
      <c r="H30" s="35">
        <f t="shared" si="0"/>
        <v>0</v>
      </c>
      <c r="I30" s="9">
        <f t="shared" si="1"/>
        <v>0</v>
      </c>
    </row>
    <row r="31" spans="3:9" ht="12.75">
      <c r="C31" s="5">
        <v>22</v>
      </c>
      <c r="H31" s="35">
        <f t="shared" si="0"/>
        <v>0</v>
      </c>
      <c r="I31" s="9">
        <f t="shared" si="1"/>
        <v>0</v>
      </c>
    </row>
    <row r="32" spans="3:9" ht="12.75">
      <c r="C32" s="5">
        <v>23</v>
      </c>
      <c r="H32" s="35">
        <f t="shared" si="0"/>
        <v>0</v>
      </c>
      <c r="I32" s="9">
        <f t="shared" si="1"/>
        <v>0</v>
      </c>
    </row>
    <row r="33" spans="3:9" ht="12.75">
      <c r="C33" s="5">
        <v>24</v>
      </c>
      <c r="H33" s="35">
        <f t="shared" si="0"/>
        <v>0</v>
      </c>
      <c r="I33" s="9">
        <f t="shared" si="1"/>
        <v>0</v>
      </c>
    </row>
    <row r="34" spans="3:9" ht="12.75">
      <c r="C34" s="5">
        <v>25</v>
      </c>
      <c r="H34" s="35">
        <f t="shared" si="0"/>
        <v>0</v>
      </c>
      <c r="I34" s="9">
        <f t="shared" si="1"/>
        <v>0</v>
      </c>
    </row>
    <row r="35" spans="3:9" ht="12.75">
      <c r="C35" s="5">
        <v>26</v>
      </c>
      <c r="H35" s="35">
        <f t="shared" si="0"/>
        <v>0</v>
      </c>
      <c r="I35" s="9">
        <f t="shared" si="1"/>
        <v>0</v>
      </c>
    </row>
    <row r="36" spans="3:9" ht="12.75">
      <c r="C36" s="5">
        <v>27</v>
      </c>
      <c r="H36" s="35">
        <f t="shared" si="0"/>
        <v>0</v>
      </c>
      <c r="I36" s="9">
        <f t="shared" si="1"/>
        <v>0</v>
      </c>
    </row>
    <row r="37" spans="3:9" ht="12.75">
      <c r="C37" s="5">
        <v>28</v>
      </c>
      <c r="H37" s="35">
        <f t="shared" si="0"/>
        <v>0</v>
      </c>
      <c r="I37" s="9">
        <f t="shared" si="1"/>
        <v>0</v>
      </c>
    </row>
    <row r="38" spans="3:9" ht="12.75">
      <c r="C38" s="5">
        <v>29</v>
      </c>
      <c r="H38" s="35">
        <f t="shared" si="0"/>
        <v>0</v>
      </c>
      <c r="I38" s="9">
        <f t="shared" si="1"/>
        <v>0</v>
      </c>
    </row>
    <row r="39" spans="3:9" ht="12.75">
      <c r="C39" s="5">
        <v>30</v>
      </c>
      <c r="H39" s="35">
        <f t="shared" si="0"/>
        <v>0</v>
      </c>
      <c r="I39" s="9">
        <f t="shared" si="1"/>
        <v>0</v>
      </c>
    </row>
    <row r="40" spans="3:9" ht="12.75">
      <c r="C40" s="5">
        <v>31</v>
      </c>
      <c r="H40" s="35">
        <f t="shared" si="0"/>
        <v>0</v>
      </c>
      <c r="I40" s="9">
        <f t="shared" si="1"/>
        <v>0</v>
      </c>
    </row>
    <row r="41" spans="3:9" ht="12.75">
      <c r="C41" s="5">
        <v>32</v>
      </c>
      <c r="H41" s="35">
        <f t="shared" si="0"/>
        <v>0</v>
      </c>
      <c r="I41" s="9">
        <f t="shared" si="1"/>
        <v>0</v>
      </c>
    </row>
    <row r="42" spans="3:9" ht="12.75">
      <c r="C42" s="5">
        <v>33</v>
      </c>
      <c r="H42" s="35">
        <f t="shared" si="0"/>
        <v>0</v>
      </c>
      <c r="I42" s="9">
        <f t="shared" si="1"/>
        <v>0</v>
      </c>
    </row>
    <row r="43" spans="3:9" ht="12.75">
      <c r="C43" s="5">
        <v>34</v>
      </c>
      <c r="H43" s="35">
        <f t="shared" si="0"/>
        <v>0</v>
      </c>
      <c r="I43" s="9">
        <f t="shared" si="1"/>
        <v>0</v>
      </c>
    </row>
    <row r="44" spans="3:9" ht="12.75">
      <c r="C44" s="5">
        <v>35</v>
      </c>
      <c r="H44" s="35">
        <f t="shared" si="0"/>
        <v>0</v>
      </c>
      <c r="I44" s="9">
        <f t="shared" si="1"/>
        <v>0</v>
      </c>
    </row>
    <row r="45" spans="3:9" ht="12.75">
      <c r="C45" s="5">
        <v>36</v>
      </c>
      <c r="H45" s="35">
        <f t="shared" si="0"/>
        <v>0</v>
      </c>
      <c r="I45" s="9">
        <f t="shared" si="1"/>
        <v>0</v>
      </c>
    </row>
    <row r="46" spans="3:9" ht="12.75">
      <c r="C46" s="5">
        <v>37</v>
      </c>
      <c r="H46" s="35">
        <f t="shared" si="0"/>
        <v>0</v>
      </c>
      <c r="I46" s="9">
        <f t="shared" si="1"/>
        <v>0</v>
      </c>
    </row>
    <row r="47" spans="3:9" ht="12.75">
      <c r="C47" s="5">
        <v>38</v>
      </c>
      <c r="H47" s="35">
        <f t="shared" si="0"/>
        <v>0</v>
      </c>
      <c r="I47" s="9">
        <f t="shared" si="1"/>
        <v>0</v>
      </c>
    </row>
    <row r="48" spans="3:9" ht="12.75">
      <c r="C48" s="5">
        <v>39</v>
      </c>
      <c r="H48" s="35">
        <f t="shared" si="0"/>
        <v>0</v>
      </c>
      <c r="I48" s="9">
        <f t="shared" si="1"/>
        <v>0</v>
      </c>
    </row>
    <row r="49" spans="3:9" ht="12.75">
      <c r="C49" s="5">
        <v>40</v>
      </c>
      <c r="H49" s="35">
        <f t="shared" si="0"/>
        <v>0</v>
      </c>
      <c r="I49" s="9">
        <f t="shared" si="1"/>
        <v>0</v>
      </c>
    </row>
    <row r="50" spans="3:9" ht="12.75">
      <c r="C50" s="5">
        <v>41</v>
      </c>
      <c r="H50" s="35">
        <f t="shared" si="0"/>
        <v>0</v>
      </c>
      <c r="I50" s="9">
        <f t="shared" si="1"/>
        <v>0</v>
      </c>
    </row>
    <row r="51" spans="3:9" ht="12.75">
      <c r="C51" s="5">
        <v>42</v>
      </c>
      <c r="H51" s="35">
        <f t="shared" si="0"/>
        <v>0</v>
      </c>
      <c r="I51" s="9">
        <f t="shared" si="1"/>
        <v>0</v>
      </c>
    </row>
    <row r="52" spans="3:9" ht="12.75">
      <c r="C52" s="5">
        <v>43</v>
      </c>
      <c r="H52" s="35">
        <f t="shared" si="0"/>
        <v>0</v>
      </c>
      <c r="I52" s="9">
        <f t="shared" si="1"/>
        <v>0</v>
      </c>
    </row>
    <row r="53" spans="3:9" ht="12.75">
      <c r="C53" s="5">
        <v>44</v>
      </c>
      <c r="H53" s="35">
        <f t="shared" si="0"/>
        <v>0</v>
      </c>
      <c r="I53" s="9">
        <f t="shared" si="1"/>
        <v>0</v>
      </c>
    </row>
    <row r="54" spans="3:9" ht="12.75">
      <c r="C54" s="5">
        <v>45</v>
      </c>
      <c r="H54" s="35">
        <f t="shared" si="0"/>
        <v>0</v>
      </c>
      <c r="I54" s="9">
        <f t="shared" si="1"/>
        <v>0</v>
      </c>
    </row>
    <row r="55" spans="3:9" ht="12.75">
      <c r="C55" s="5">
        <v>46</v>
      </c>
      <c r="H55" s="35">
        <f t="shared" si="0"/>
        <v>0</v>
      </c>
      <c r="I55" s="9">
        <f t="shared" si="1"/>
        <v>0</v>
      </c>
    </row>
    <row r="56" spans="3:9" ht="12.75">
      <c r="C56" s="5">
        <v>47</v>
      </c>
      <c r="H56" s="35">
        <f t="shared" si="0"/>
        <v>0</v>
      </c>
      <c r="I56" s="9">
        <f t="shared" si="1"/>
        <v>0</v>
      </c>
    </row>
    <row r="57" spans="3:9" ht="12.75">
      <c r="C57" s="5">
        <v>48</v>
      </c>
      <c r="H57" s="35">
        <f t="shared" si="0"/>
        <v>0</v>
      </c>
      <c r="I57" s="9">
        <f t="shared" si="1"/>
        <v>0</v>
      </c>
    </row>
    <row r="58" spans="3:9" ht="12.75">
      <c r="C58" s="5">
        <v>49</v>
      </c>
      <c r="H58" s="35">
        <f t="shared" si="0"/>
        <v>0</v>
      </c>
      <c r="I58" s="9">
        <f t="shared" si="1"/>
        <v>0</v>
      </c>
    </row>
    <row r="59" spans="3:9" ht="12.75">
      <c r="C59" s="5">
        <v>50</v>
      </c>
      <c r="H59" s="35">
        <f t="shared" si="0"/>
        <v>0</v>
      </c>
      <c r="I59" s="9">
        <f t="shared" si="1"/>
        <v>0</v>
      </c>
    </row>
    <row r="60" spans="3:9" ht="12.75">
      <c r="C60" s="5">
        <v>51</v>
      </c>
      <c r="H60" s="35">
        <f t="shared" si="0"/>
        <v>0</v>
      </c>
      <c r="I60" s="9">
        <f t="shared" si="1"/>
        <v>0</v>
      </c>
    </row>
    <row r="61" spans="3:9" ht="12.75">
      <c r="C61" s="5">
        <v>52</v>
      </c>
      <c r="H61" s="35">
        <f t="shared" si="0"/>
        <v>0</v>
      </c>
      <c r="I61" s="9">
        <f t="shared" si="1"/>
        <v>0</v>
      </c>
    </row>
    <row r="62" spans="3:9" ht="12.75">
      <c r="C62" s="5">
        <v>53</v>
      </c>
      <c r="H62" s="35">
        <f t="shared" si="0"/>
        <v>0</v>
      </c>
      <c r="I62" s="9">
        <f t="shared" si="1"/>
        <v>0</v>
      </c>
    </row>
    <row r="63" spans="3:9" ht="12.75">
      <c r="C63" s="5">
        <v>54</v>
      </c>
      <c r="H63" s="35">
        <f t="shared" si="0"/>
        <v>0</v>
      </c>
      <c r="I63" s="9">
        <f t="shared" si="1"/>
        <v>0</v>
      </c>
    </row>
    <row r="64" spans="3:9" ht="12.75">
      <c r="C64" s="5">
        <v>55</v>
      </c>
      <c r="H64" s="35">
        <f t="shared" si="0"/>
        <v>0</v>
      </c>
      <c r="I64" s="9">
        <f t="shared" si="1"/>
        <v>0</v>
      </c>
    </row>
    <row r="65" spans="3:9" ht="12.75">
      <c r="C65" s="5">
        <v>56</v>
      </c>
      <c r="H65" s="35">
        <f t="shared" si="0"/>
        <v>0</v>
      </c>
      <c r="I65" s="9">
        <f t="shared" si="1"/>
        <v>0</v>
      </c>
    </row>
    <row r="66" spans="3:9" ht="12.75">
      <c r="C66" s="5">
        <v>57</v>
      </c>
      <c r="H66" s="35">
        <f t="shared" si="0"/>
        <v>0</v>
      </c>
      <c r="I66" s="9">
        <f t="shared" si="1"/>
        <v>0</v>
      </c>
    </row>
    <row r="67" spans="3:9" ht="12.75">
      <c r="C67" s="5">
        <v>58</v>
      </c>
      <c r="H67" s="35">
        <f t="shared" si="0"/>
        <v>0</v>
      </c>
      <c r="I67" s="9">
        <f t="shared" si="1"/>
        <v>0</v>
      </c>
    </row>
    <row r="68" spans="3:9" ht="12.75">
      <c r="C68" s="5">
        <v>59</v>
      </c>
      <c r="H68" s="35">
        <f t="shared" si="0"/>
        <v>0</v>
      </c>
      <c r="I68" s="9">
        <f t="shared" si="1"/>
        <v>0</v>
      </c>
    </row>
    <row r="69" spans="3:9" ht="12.75">
      <c r="C69" s="5">
        <v>60</v>
      </c>
      <c r="H69" s="35">
        <f t="shared" si="0"/>
        <v>0</v>
      </c>
      <c r="I69" s="9">
        <f t="shared" si="1"/>
        <v>0</v>
      </c>
    </row>
    <row r="70" spans="3:9" ht="12.75">
      <c r="C70" s="5">
        <v>61</v>
      </c>
      <c r="H70" s="35">
        <f t="shared" si="0"/>
        <v>0</v>
      </c>
      <c r="I70" s="9">
        <f t="shared" si="1"/>
        <v>0</v>
      </c>
    </row>
    <row r="71" spans="3:9" ht="12.75">
      <c r="C71" s="5">
        <v>62</v>
      </c>
      <c r="H71" s="35">
        <f t="shared" si="0"/>
        <v>0</v>
      </c>
      <c r="I71" s="9">
        <f t="shared" si="1"/>
        <v>0</v>
      </c>
    </row>
    <row r="72" spans="3:9" ht="12.75">
      <c r="C72" s="5">
        <v>63</v>
      </c>
      <c r="H72" s="35">
        <f t="shared" si="0"/>
        <v>0</v>
      </c>
      <c r="I72" s="9">
        <f t="shared" si="1"/>
        <v>0</v>
      </c>
    </row>
    <row r="73" spans="3:9" ht="12.75">
      <c r="C73" s="5">
        <v>64</v>
      </c>
      <c r="H73" s="35">
        <f t="shared" si="0"/>
        <v>0</v>
      </c>
      <c r="I73" s="9">
        <f t="shared" si="1"/>
        <v>0</v>
      </c>
    </row>
    <row r="74" spans="3:9" ht="12.75">
      <c r="C74" s="5">
        <v>65</v>
      </c>
      <c r="H74" s="35">
        <f t="shared" si="0"/>
        <v>0</v>
      </c>
      <c r="I74" s="9">
        <f t="shared" si="1"/>
        <v>0</v>
      </c>
    </row>
    <row r="75" spans="3:9" ht="12.75">
      <c r="C75" s="5">
        <v>66</v>
      </c>
      <c r="H75" s="35">
        <f aca="true" t="shared" si="2" ref="H75:H109">SUM(G75*(((100/(100+$K$4))-1)*-1))</f>
        <v>0</v>
      </c>
      <c r="I75" s="9">
        <f t="shared" si="1"/>
        <v>0</v>
      </c>
    </row>
    <row r="76" spans="3:9" ht="12.75">
      <c r="C76" s="5">
        <v>67</v>
      </c>
      <c r="H76" s="35">
        <f t="shared" si="2"/>
        <v>0</v>
      </c>
      <c r="I76" s="9">
        <f aca="true" t="shared" si="3" ref="I76:I109">SUM(G76+H76)</f>
        <v>0</v>
      </c>
    </row>
    <row r="77" spans="3:9" ht="12.75">
      <c r="C77" s="5">
        <v>68</v>
      </c>
      <c r="H77" s="35">
        <f t="shared" si="2"/>
        <v>0</v>
      </c>
      <c r="I77" s="9">
        <f t="shared" si="3"/>
        <v>0</v>
      </c>
    </row>
    <row r="78" spans="3:9" ht="12.75">
      <c r="C78" s="5">
        <v>69</v>
      </c>
      <c r="H78" s="35">
        <f t="shared" si="2"/>
        <v>0</v>
      </c>
      <c r="I78" s="9">
        <f t="shared" si="3"/>
        <v>0</v>
      </c>
    </row>
    <row r="79" spans="3:9" ht="12.75">
      <c r="C79" s="5">
        <v>70</v>
      </c>
      <c r="H79" s="35">
        <f t="shared" si="2"/>
        <v>0</v>
      </c>
      <c r="I79" s="9">
        <f t="shared" si="3"/>
        <v>0</v>
      </c>
    </row>
    <row r="80" spans="3:9" ht="12.75">
      <c r="C80" s="5">
        <v>71</v>
      </c>
      <c r="H80" s="35">
        <f t="shared" si="2"/>
        <v>0</v>
      </c>
      <c r="I80" s="9">
        <f t="shared" si="3"/>
        <v>0</v>
      </c>
    </row>
    <row r="81" spans="3:9" ht="12.75">
      <c r="C81" s="5">
        <v>72</v>
      </c>
      <c r="H81" s="35">
        <f t="shared" si="2"/>
        <v>0</v>
      </c>
      <c r="I81" s="9">
        <f t="shared" si="3"/>
        <v>0</v>
      </c>
    </row>
    <row r="82" spans="3:9" ht="12.75">
      <c r="C82" s="5">
        <v>73</v>
      </c>
      <c r="H82" s="35">
        <f t="shared" si="2"/>
        <v>0</v>
      </c>
      <c r="I82" s="9">
        <f t="shared" si="3"/>
        <v>0</v>
      </c>
    </row>
    <row r="83" spans="3:9" ht="12.75">
      <c r="C83" s="5">
        <v>74</v>
      </c>
      <c r="H83" s="35">
        <f t="shared" si="2"/>
        <v>0</v>
      </c>
      <c r="I83" s="9">
        <f t="shared" si="3"/>
        <v>0</v>
      </c>
    </row>
    <row r="84" spans="3:9" ht="12.75">
      <c r="C84" s="5">
        <v>75</v>
      </c>
      <c r="H84" s="35">
        <f t="shared" si="2"/>
        <v>0</v>
      </c>
      <c r="I84" s="9">
        <f t="shared" si="3"/>
        <v>0</v>
      </c>
    </row>
    <row r="85" spans="3:9" ht="12.75">
      <c r="C85" s="5">
        <v>76</v>
      </c>
      <c r="H85" s="35">
        <f t="shared" si="2"/>
        <v>0</v>
      </c>
      <c r="I85" s="9">
        <f t="shared" si="3"/>
        <v>0</v>
      </c>
    </row>
    <row r="86" spans="3:9" ht="12.75">
      <c r="C86" s="5">
        <v>77</v>
      </c>
      <c r="H86" s="35">
        <f t="shared" si="2"/>
        <v>0</v>
      </c>
      <c r="I86" s="9">
        <f t="shared" si="3"/>
        <v>0</v>
      </c>
    </row>
    <row r="87" spans="3:9" ht="12.75">
      <c r="C87" s="5">
        <v>78</v>
      </c>
      <c r="H87" s="35">
        <f t="shared" si="2"/>
        <v>0</v>
      </c>
      <c r="I87" s="9">
        <f t="shared" si="3"/>
        <v>0</v>
      </c>
    </row>
    <row r="88" spans="3:9" ht="12.75">
      <c r="C88" s="5">
        <v>79</v>
      </c>
      <c r="H88" s="35">
        <f t="shared" si="2"/>
        <v>0</v>
      </c>
      <c r="I88" s="9">
        <f t="shared" si="3"/>
        <v>0</v>
      </c>
    </row>
    <row r="89" spans="3:9" ht="12.75">
      <c r="C89" s="5">
        <v>80</v>
      </c>
      <c r="H89" s="35">
        <f t="shared" si="2"/>
        <v>0</v>
      </c>
      <c r="I89" s="9">
        <f t="shared" si="3"/>
        <v>0</v>
      </c>
    </row>
    <row r="90" spans="3:9" ht="12.75">
      <c r="C90" s="5">
        <v>81</v>
      </c>
      <c r="H90" s="35">
        <f t="shared" si="2"/>
        <v>0</v>
      </c>
      <c r="I90" s="9">
        <f t="shared" si="3"/>
        <v>0</v>
      </c>
    </row>
    <row r="91" spans="3:9" ht="12.75">
      <c r="C91" s="5">
        <v>82</v>
      </c>
      <c r="H91" s="35">
        <f t="shared" si="2"/>
        <v>0</v>
      </c>
      <c r="I91" s="9">
        <f t="shared" si="3"/>
        <v>0</v>
      </c>
    </row>
    <row r="92" spans="3:9" ht="12.75">
      <c r="C92" s="5">
        <v>83</v>
      </c>
      <c r="H92" s="35">
        <f t="shared" si="2"/>
        <v>0</v>
      </c>
      <c r="I92" s="9">
        <f t="shared" si="3"/>
        <v>0</v>
      </c>
    </row>
    <row r="93" spans="3:9" ht="12.75">
      <c r="C93" s="5">
        <v>84</v>
      </c>
      <c r="H93" s="35">
        <f t="shared" si="2"/>
        <v>0</v>
      </c>
      <c r="I93" s="9">
        <f t="shared" si="3"/>
        <v>0</v>
      </c>
    </row>
    <row r="94" spans="3:9" ht="12.75">
      <c r="C94" s="5">
        <v>85</v>
      </c>
      <c r="H94" s="35">
        <f t="shared" si="2"/>
        <v>0</v>
      </c>
      <c r="I94" s="9">
        <f t="shared" si="3"/>
        <v>0</v>
      </c>
    </row>
    <row r="95" spans="3:9" ht="12.75">
      <c r="C95" s="5">
        <v>86</v>
      </c>
      <c r="H95" s="35">
        <f t="shared" si="2"/>
        <v>0</v>
      </c>
      <c r="I95" s="9">
        <f t="shared" si="3"/>
        <v>0</v>
      </c>
    </row>
    <row r="96" spans="3:9" ht="12.75">
      <c r="C96" s="5">
        <v>87</v>
      </c>
      <c r="H96" s="35">
        <f t="shared" si="2"/>
        <v>0</v>
      </c>
      <c r="I96" s="9">
        <f t="shared" si="3"/>
        <v>0</v>
      </c>
    </row>
    <row r="97" spans="3:9" ht="12.75">
      <c r="C97" s="5">
        <v>88</v>
      </c>
      <c r="H97" s="35">
        <f t="shared" si="2"/>
        <v>0</v>
      </c>
      <c r="I97" s="9">
        <f t="shared" si="3"/>
        <v>0</v>
      </c>
    </row>
    <row r="98" spans="3:9" ht="12.75">
      <c r="C98" s="5">
        <v>89</v>
      </c>
      <c r="H98" s="35">
        <f t="shared" si="2"/>
        <v>0</v>
      </c>
      <c r="I98" s="9">
        <f t="shared" si="3"/>
        <v>0</v>
      </c>
    </row>
    <row r="99" spans="3:9" ht="12.75">
      <c r="C99" s="5">
        <v>90</v>
      </c>
      <c r="H99" s="35">
        <f t="shared" si="2"/>
        <v>0</v>
      </c>
      <c r="I99" s="9">
        <f t="shared" si="3"/>
        <v>0</v>
      </c>
    </row>
    <row r="100" spans="3:9" ht="12.75">
      <c r="C100" s="5">
        <v>91</v>
      </c>
      <c r="H100" s="35">
        <f t="shared" si="2"/>
        <v>0</v>
      </c>
      <c r="I100" s="9">
        <f t="shared" si="3"/>
        <v>0</v>
      </c>
    </row>
    <row r="101" spans="3:9" ht="12.75">
      <c r="C101" s="5">
        <v>92</v>
      </c>
      <c r="H101" s="35">
        <f t="shared" si="2"/>
        <v>0</v>
      </c>
      <c r="I101" s="9">
        <f t="shared" si="3"/>
        <v>0</v>
      </c>
    </row>
    <row r="102" spans="3:9" ht="12.75">
      <c r="C102" s="5">
        <v>93</v>
      </c>
      <c r="H102" s="35">
        <f t="shared" si="2"/>
        <v>0</v>
      </c>
      <c r="I102" s="9">
        <f t="shared" si="3"/>
        <v>0</v>
      </c>
    </row>
    <row r="103" spans="3:9" ht="12.75">
      <c r="C103" s="5">
        <v>94</v>
      </c>
      <c r="H103" s="35">
        <f t="shared" si="2"/>
        <v>0</v>
      </c>
      <c r="I103" s="9">
        <f t="shared" si="3"/>
        <v>0</v>
      </c>
    </row>
    <row r="104" spans="3:9" ht="12.75">
      <c r="C104" s="5">
        <v>95</v>
      </c>
      <c r="H104" s="35">
        <f t="shared" si="2"/>
        <v>0</v>
      </c>
      <c r="I104" s="9">
        <f t="shared" si="3"/>
        <v>0</v>
      </c>
    </row>
    <row r="105" spans="3:9" ht="12.75">
      <c r="C105" s="5">
        <v>96</v>
      </c>
      <c r="H105" s="35">
        <f t="shared" si="2"/>
        <v>0</v>
      </c>
      <c r="I105" s="9">
        <f t="shared" si="3"/>
        <v>0</v>
      </c>
    </row>
    <row r="106" spans="3:9" ht="12.75">
      <c r="C106" s="5">
        <v>97</v>
      </c>
      <c r="H106" s="35">
        <f t="shared" si="2"/>
        <v>0</v>
      </c>
      <c r="I106" s="9">
        <f t="shared" si="3"/>
        <v>0</v>
      </c>
    </row>
    <row r="107" spans="3:9" ht="12.75">
      <c r="C107" s="5">
        <v>98</v>
      </c>
      <c r="H107" s="35">
        <f t="shared" si="2"/>
        <v>0</v>
      </c>
      <c r="I107" s="9">
        <f t="shared" si="3"/>
        <v>0</v>
      </c>
    </row>
    <row r="108" spans="1:9" ht="15.75">
      <c r="A108" s="1" t="s">
        <v>12</v>
      </c>
      <c r="B108" s="2"/>
      <c r="C108" s="5">
        <v>99</v>
      </c>
      <c r="H108" s="35">
        <f t="shared" si="2"/>
        <v>0</v>
      </c>
      <c r="I108" s="9">
        <f t="shared" si="3"/>
        <v>0</v>
      </c>
    </row>
    <row r="109" spans="1:9" ht="15.75">
      <c r="A109" s="1" t="s">
        <v>13</v>
      </c>
      <c r="B109" s="2"/>
      <c r="C109" s="5">
        <v>100</v>
      </c>
      <c r="H109" s="35">
        <f t="shared" si="2"/>
        <v>0</v>
      </c>
      <c r="I109" s="9">
        <f t="shared" si="3"/>
        <v>0</v>
      </c>
    </row>
    <row r="110" spans="3:9" ht="15.75">
      <c r="C110" s="6" t="s">
        <v>1</v>
      </c>
      <c r="D110" s="6"/>
      <c r="E110" s="7" t="s">
        <v>99</v>
      </c>
      <c r="G110" s="12">
        <f>SUM(G10:G109)</f>
        <v>0</v>
      </c>
      <c r="H110" s="12">
        <f>SUM(H10:H109)</f>
        <v>0</v>
      </c>
      <c r="I110" s="12">
        <f>SUM(I10:I109)</f>
        <v>0</v>
      </c>
    </row>
    <row r="111" spans="7:9" ht="12.75">
      <c r="G111" s="27" t="s">
        <v>15</v>
      </c>
      <c r="H111" s="27" t="s">
        <v>16</v>
      </c>
      <c r="I111" s="27" t="s">
        <v>20</v>
      </c>
    </row>
    <row r="112" spans="7:10" ht="15.75">
      <c r="G112" s="27" t="s">
        <v>17</v>
      </c>
      <c r="H112" s="27" t="s">
        <v>18</v>
      </c>
      <c r="I112" s="27" t="s">
        <v>19</v>
      </c>
      <c r="J112" s="7" t="s">
        <v>42</v>
      </c>
    </row>
    <row r="113" spans="6:10" ht="15.75">
      <c r="F113" s="7"/>
      <c r="G113" s="10" t="s">
        <v>1</v>
      </c>
      <c r="H113" s="10" t="s">
        <v>97</v>
      </c>
      <c r="I113" s="10" t="s">
        <v>9</v>
      </c>
      <c r="J113" s="7" t="s">
        <v>39</v>
      </c>
    </row>
    <row r="116" ht="18.75">
      <c r="H116" s="11" t="s">
        <v>101</v>
      </c>
    </row>
    <row r="117" spans="8:11" ht="18.75">
      <c r="H117" s="11" t="s">
        <v>110</v>
      </c>
      <c r="K117" s="32" t="s">
        <v>111</v>
      </c>
    </row>
    <row r="118" spans="8:11" ht="25.5">
      <c r="H118" s="11" t="s">
        <v>102</v>
      </c>
      <c r="K118" s="33">
        <v>0</v>
      </c>
    </row>
    <row r="119" spans="8:11" ht="18.75">
      <c r="H119" s="22" t="s">
        <v>2</v>
      </c>
      <c r="K119" s="34" t="s">
        <v>112</v>
      </c>
    </row>
    <row r="120" spans="6:10" ht="15.75">
      <c r="F120" s="16"/>
      <c r="G120" s="15"/>
      <c r="H120" s="15" t="s">
        <v>24</v>
      </c>
      <c r="I120" s="17"/>
      <c r="J120" s="26"/>
    </row>
    <row r="121" spans="6:9" ht="18.75">
      <c r="F121" s="18"/>
      <c r="G121" s="19"/>
      <c r="H121" s="20"/>
      <c r="I121" s="21"/>
    </row>
    <row r="122" spans="3:11" ht="15.75">
      <c r="C122" s="6" t="s">
        <v>5</v>
      </c>
      <c r="D122" s="6" t="s">
        <v>41</v>
      </c>
      <c r="E122" s="4" t="s">
        <v>0</v>
      </c>
      <c r="F122" s="8" t="s">
        <v>100</v>
      </c>
      <c r="G122" s="10" t="s">
        <v>8</v>
      </c>
      <c r="H122" s="10" t="s">
        <v>97</v>
      </c>
      <c r="I122" s="10" t="s">
        <v>9</v>
      </c>
      <c r="J122" s="6" t="s">
        <v>10</v>
      </c>
      <c r="K122" s="6" t="s">
        <v>11</v>
      </c>
    </row>
    <row r="123" ht="12.75">
      <c r="E123" s="3" t="s">
        <v>14</v>
      </c>
    </row>
    <row r="124" spans="3:11" ht="12.75">
      <c r="C124" s="5">
        <v>1</v>
      </c>
      <c r="D124" s="46" t="s">
        <v>114</v>
      </c>
      <c r="E124" s="44">
        <v>39448</v>
      </c>
      <c r="F124" s="5" t="s">
        <v>25</v>
      </c>
      <c r="G124" s="9">
        <v>500</v>
      </c>
      <c r="H124" s="35">
        <f>SUM(G124*(((100/(100+$K$118))-1)*-1))</f>
        <v>0</v>
      </c>
      <c r="I124" s="9">
        <f aca="true" t="shared" si="4" ref="I124:I135">SUM(G124+H124)</f>
        <v>500</v>
      </c>
      <c r="J124" s="5" t="s">
        <v>103</v>
      </c>
      <c r="K124" s="5" t="s">
        <v>21</v>
      </c>
    </row>
    <row r="125" spans="3:11" ht="12.75">
      <c r="C125" s="5">
        <v>2</v>
      </c>
      <c r="D125" s="46" t="s">
        <v>115</v>
      </c>
      <c r="E125" s="44">
        <v>39480</v>
      </c>
      <c r="F125" s="5" t="s">
        <v>26</v>
      </c>
      <c r="G125" s="9">
        <v>400</v>
      </c>
      <c r="H125" s="35">
        <f aca="true" t="shared" si="5" ref="H125:H135">SUM(G125*(((100/(100+$K$118))-1)*-1))</f>
        <v>0</v>
      </c>
      <c r="I125" s="9">
        <f t="shared" si="4"/>
        <v>400</v>
      </c>
      <c r="J125" s="5" t="s">
        <v>104</v>
      </c>
      <c r="K125" s="14" t="s">
        <v>37</v>
      </c>
    </row>
    <row r="126" spans="3:11" ht="12.75">
      <c r="C126" s="5">
        <v>3</v>
      </c>
      <c r="D126" s="46" t="s">
        <v>116</v>
      </c>
      <c r="E126" s="44">
        <v>39510</v>
      </c>
      <c r="F126" s="5" t="s">
        <v>27</v>
      </c>
      <c r="G126" s="9">
        <v>700</v>
      </c>
      <c r="H126" s="35">
        <f t="shared" si="5"/>
        <v>0</v>
      </c>
      <c r="I126" s="9">
        <f t="shared" si="4"/>
        <v>700</v>
      </c>
      <c r="J126" s="5" t="s">
        <v>105</v>
      </c>
      <c r="K126" s="5" t="s">
        <v>22</v>
      </c>
    </row>
    <row r="127" spans="3:11" ht="12.75">
      <c r="C127" s="5">
        <v>4</v>
      </c>
      <c r="D127" s="46" t="s">
        <v>117</v>
      </c>
      <c r="E127" s="44">
        <v>39542</v>
      </c>
      <c r="F127" s="5" t="s">
        <v>28</v>
      </c>
      <c r="G127" s="9">
        <v>800</v>
      </c>
      <c r="H127" s="35">
        <f t="shared" si="5"/>
        <v>0</v>
      </c>
      <c r="I127" s="9">
        <f t="shared" si="4"/>
        <v>800</v>
      </c>
      <c r="J127" s="5" t="s">
        <v>106</v>
      </c>
      <c r="K127" s="5" t="s">
        <v>21</v>
      </c>
    </row>
    <row r="128" spans="3:11" ht="12.75">
      <c r="C128" s="5">
        <v>5</v>
      </c>
      <c r="D128" s="46" t="s">
        <v>118</v>
      </c>
      <c r="E128" s="44">
        <v>39573</v>
      </c>
      <c r="F128" s="5" t="s">
        <v>29</v>
      </c>
      <c r="G128" s="9">
        <v>60</v>
      </c>
      <c r="H128" s="35">
        <f t="shared" si="5"/>
        <v>0</v>
      </c>
      <c r="I128" s="9">
        <f t="shared" si="4"/>
        <v>60</v>
      </c>
      <c r="J128" s="5" t="s">
        <v>107</v>
      </c>
      <c r="K128" s="5" t="s">
        <v>21</v>
      </c>
    </row>
    <row r="129" spans="3:11" ht="12.75">
      <c r="C129" s="5">
        <v>6</v>
      </c>
      <c r="D129" s="46" t="s">
        <v>119</v>
      </c>
      <c r="E129" s="44">
        <v>39605</v>
      </c>
      <c r="F129" s="5" t="s">
        <v>30</v>
      </c>
      <c r="G129" s="9">
        <v>400</v>
      </c>
      <c r="H129" s="35">
        <f t="shared" si="5"/>
        <v>0</v>
      </c>
      <c r="I129" s="9">
        <f t="shared" si="4"/>
        <v>400</v>
      </c>
      <c r="J129" s="5" t="s">
        <v>103</v>
      </c>
      <c r="K129" s="5" t="s">
        <v>21</v>
      </c>
    </row>
    <row r="130" spans="3:11" ht="12.75">
      <c r="C130" s="5">
        <v>7</v>
      </c>
      <c r="D130" s="46" t="s">
        <v>120</v>
      </c>
      <c r="E130" s="44">
        <v>39636</v>
      </c>
      <c r="F130" s="5" t="s">
        <v>31</v>
      </c>
      <c r="G130" s="9">
        <v>900</v>
      </c>
      <c r="H130" s="35">
        <f t="shared" si="5"/>
        <v>0</v>
      </c>
      <c r="I130" s="9">
        <f t="shared" si="4"/>
        <v>900</v>
      </c>
      <c r="J130" s="5" t="s">
        <v>104</v>
      </c>
      <c r="K130" s="5" t="s">
        <v>21</v>
      </c>
    </row>
    <row r="131" spans="3:11" ht="12.75">
      <c r="C131" s="5">
        <v>8</v>
      </c>
      <c r="D131" s="46" t="s">
        <v>121</v>
      </c>
      <c r="E131" s="44">
        <v>39668</v>
      </c>
      <c r="F131" s="5" t="s">
        <v>32</v>
      </c>
      <c r="G131" s="9">
        <v>450</v>
      </c>
      <c r="H131" s="35">
        <f t="shared" si="5"/>
        <v>0</v>
      </c>
      <c r="I131" s="9">
        <f t="shared" si="4"/>
        <v>450</v>
      </c>
      <c r="J131" s="5" t="s">
        <v>105</v>
      </c>
      <c r="K131" s="5" t="s">
        <v>21</v>
      </c>
    </row>
    <row r="132" spans="3:11" ht="12.75">
      <c r="C132" s="5">
        <v>9</v>
      </c>
      <c r="D132" s="46" t="s">
        <v>122</v>
      </c>
      <c r="E132" s="44">
        <v>39700</v>
      </c>
      <c r="F132" s="5" t="s">
        <v>33</v>
      </c>
      <c r="G132" s="9">
        <v>652</v>
      </c>
      <c r="H132" s="35">
        <f t="shared" si="5"/>
        <v>0</v>
      </c>
      <c r="I132" s="9">
        <f t="shared" si="4"/>
        <v>652</v>
      </c>
      <c r="J132" s="5" t="s">
        <v>106</v>
      </c>
      <c r="K132" s="5" t="s">
        <v>21</v>
      </c>
    </row>
    <row r="133" spans="3:11" ht="12.75">
      <c r="C133" s="5">
        <v>10</v>
      </c>
      <c r="D133" s="46" t="s">
        <v>123</v>
      </c>
      <c r="E133" s="44">
        <v>39731</v>
      </c>
      <c r="F133" s="5" t="s">
        <v>34</v>
      </c>
      <c r="G133" s="9">
        <v>357</v>
      </c>
      <c r="H133" s="35">
        <f t="shared" si="5"/>
        <v>0</v>
      </c>
      <c r="I133" s="9">
        <f t="shared" si="4"/>
        <v>357</v>
      </c>
      <c r="J133" s="5" t="s">
        <v>107</v>
      </c>
      <c r="K133" s="24" t="s">
        <v>38</v>
      </c>
    </row>
    <row r="134" spans="3:11" ht="12.75">
      <c r="C134" s="5">
        <v>11</v>
      </c>
      <c r="D134" s="46" t="s">
        <v>124</v>
      </c>
      <c r="E134" s="44">
        <v>39763</v>
      </c>
      <c r="F134" s="5" t="s">
        <v>35</v>
      </c>
      <c r="G134" s="9">
        <v>258</v>
      </c>
      <c r="H134" s="35">
        <f t="shared" si="5"/>
        <v>0</v>
      </c>
      <c r="I134" s="9">
        <f t="shared" si="4"/>
        <v>258</v>
      </c>
      <c r="J134" s="5" t="s">
        <v>108</v>
      </c>
      <c r="K134" s="5" t="s">
        <v>21</v>
      </c>
    </row>
    <row r="135" spans="1:11" ht="12.75">
      <c r="A135" s="25" t="s">
        <v>40</v>
      </c>
      <c r="C135" s="5">
        <v>12</v>
      </c>
      <c r="D135" s="46" t="s">
        <v>125</v>
      </c>
      <c r="E135" s="44">
        <v>39794</v>
      </c>
      <c r="F135" s="5" t="s">
        <v>36</v>
      </c>
      <c r="G135" s="9">
        <v>789</v>
      </c>
      <c r="H135" s="35">
        <f t="shared" si="5"/>
        <v>0</v>
      </c>
      <c r="I135" s="9">
        <f t="shared" si="4"/>
        <v>789</v>
      </c>
      <c r="J135" s="5" t="s">
        <v>109</v>
      </c>
      <c r="K135" s="5" t="s">
        <v>21</v>
      </c>
    </row>
    <row r="136" spans="3:9" ht="15.75">
      <c r="C136" s="6" t="s">
        <v>1</v>
      </c>
      <c r="D136" s="6"/>
      <c r="E136" s="7" t="s">
        <v>99</v>
      </c>
      <c r="G136" s="12">
        <f>SUM(G124:G135)</f>
        <v>6266</v>
      </c>
      <c r="H136" s="12">
        <f>SUM(H124:H135)</f>
        <v>0</v>
      </c>
      <c r="I136" s="12">
        <f>SUM(I124:I135)</f>
        <v>6266</v>
      </c>
    </row>
    <row r="137" spans="7:9" ht="12.75">
      <c r="G137" s="27" t="s">
        <v>15</v>
      </c>
      <c r="H137" s="27" t="s">
        <v>16</v>
      </c>
      <c r="I137" s="27" t="s">
        <v>20</v>
      </c>
    </row>
    <row r="138" spans="7:9" ht="12.75">
      <c r="G138" s="27" t="s">
        <v>17</v>
      </c>
      <c r="H138" s="27" t="s">
        <v>18</v>
      </c>
      <c r="I138" s="27" t="s">
        <v>19</v>
      </c>
    </row>
    <row r="139" spans="6:9" ht="15.75">
      <c r="F139" s="7"/>
      <c r="G139" s="10" t="s">
        <v>1</v>
      </c>
      <c r="H139" s="10" t="s">
        <v>97</v>
      </c>
      <c r="I139" s="10" t="s">
        <v>9</v>
      </c>
    </row>
    <row r="222" ht="12.75">
      <c r="A222" s="13"/>
    </row>
    <row r="223" ht="12.75">
      <c r="A223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31" t="s">
        <v>96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4</v>
      </c>
      <c r="I3" s="9"/>
      <c r="J3" s="5"/>
      <c r="K3" s="37" t="s">
        <v>111</v>
      </c>
    </row>
    <row r="4" spans="3:11" ht="25.5">
      <c r="C4" s="5"/>
      <c r="D4" s="5"/>
      <c r="E4" s="3"/>
      <c r="F4" s="5"/>
      <c r="G4" s="9"/>
      <c r="H4" s="11" t="s">
        <v>6</v>
      </c>
      <c r="I4" s="9"/>
      <c r="J4" s="5"/>
      <c r="K4" s="38"/>
    </row>
    <row r="5" spans="3:11" ht="18.75">
      <c r="C5" s="5"/>
      <c r="D5" s="5"/>
      <c r="E5" s="3"/>
      <c r="F5" s="5"/>
      <c r="G5" s="9"/>
      <c r="H5" s="22" t="s">
        <v>51</v>
      </c>
      <c r="I5" s="9"/>
      <c r="J5" s="5"/>
      <c r="K5" s="39" t="s">
        <v>112</v>
      </c>
    </row>
    <row r="6" spans="3:11" ht="15.75">
      <c r="C6" s="5"/>
      <c r="D6" s="5"/>
      <c r="E6" s="3"/>
      <c r="F6" s="16"/>
      <c r="G6" s="15"/>
      <c r="H6" s="15" t="s">
        <v>23</v>
      </c>
      <c r="I6" s="17"/>
      <c r="J6" s="26"/>
      <c r="K6" s="5"/>
    </row>
    <row r="7" spans="3:11" ht="18.75">
      <c r="C7" s="5"/>
      <c r="D7" s="5"/>
      <c r="E7" s="3"/>
      <c r="F7" s="18"/>
      <c r="G7" s="19"/>
      <c r="H7" s="20"/>
      <c r="I7" s="21"/>
      <c r="J7" s="5"/>
      <c r="K7" s="5"/>
    </row>
    <row r="8" spans="3:11" ht="15.75">
      <c r="C8" s="6" t="s">
        <v>5</v>
      </c>
      <c r="D8" s="6" t="s">
        <v>41</v>
      </c>
      <c r="E8" s="4" t="s">
        <v>0</v>
      </c>
      <c r="F8" s="8" t="s">
        <v>7</v>
      </c>
      <c r="G8" s="10" t="s">
        <v>8</v>
      </c>
      <c r="H8" s="56" t="s">
        <v>128</v>
      </c>
      <c r="I8" s="10" t="s">
        <v>9</v>
      </c>
      <c r="J8" s="6" t="s">
        <v>10</v>
      </c>
      <c r="K8" s="6" t="s">
        <v>11</v>
      </c>
    </row>
    <row r="9" spans="3:11" ht="12.75">
      <c r="C9" s="5"/>
      <c r="D9" s="5"/>
      <c r="E9" s="3" t="s">
        <v>14</v>
      </c>
      <c r="F9" s="5"/>
      <c r="G9" s="9"/>
      <c r="H9" s="9"/>
      <c r="I9" s="9"/>
      <c r="J9" s="5"/>
      <c r="K9" s="5"/>
    </row>
    <row r="10" spans="3:11" ht="12.75">
      <c r="C10" s="5">
        <v>1</v>
      </c>
      <c r="D10" s="5"/>
      <c r="E10" s="3"/>
      <c r="F10" s="5"/>
      <c r="G10" s="9"/>
      <c r="H10" s="55">
        <f>SUM(G10*(((100/(100+$K$4))-1)*-1))</f>
        <v>0</v>
      </c>
      <c r="I10" s="9">
        <f>SUM(G10+H10)</f>
        <v>0</v>
      </c>
      <c r="J10" s="5"/>
      <c r="K10" s="5"/>
    </row>
    <row r="11" spans="3:11" ht="12.75">
      <c r="C11" s="5">
        <v>2</v>
      </c>
      <c r="D11" s="5"/>
      <c r="E11" s="3"/>
      <c r="F11" s="5"/>
      <c r="G11" s="9"/>
      <c r="H11" s="55">
        <f>SUM(G11*(((100/(100+$K$4))-1)*-1))</f>
        <v>0</v>
      </c>
      <c r="I11" s="9">
        <f aca="true" t="shared" si="0" ref="I11:I19">SUM(G11+H11)</f>
        <v>0</v>
      </c>
      <c r="J11" s="5"/>
      <c r="K11" s="23"/>
    </row>
    <row r="12" spans="3:11" ht="12.75">
      <c r="C12" s="5">
        <v>3</v>
      </c>
      <c r="D12" s="5"/>
      <c r="E12" s="3"/>
      <c r="F12" s="5"/>
      <c r="G12" s="9"/>
      <c r="H12" s="55">
        <f>SUM(G12*(((100/(100+$K$4))-1)*-1))</f>
        <v>0</v>
      </c>
      <c r="I12" s="9">
        <f t="shared" si="0"/>
        <v>0</v>
      </c>
      <c r="J12" s="5"/>
      <c r="K12" s="5"/>
    </row>
    <row r="13" spans="3:11" ht="12.75">
      <c r="C13" s="5">
        <v>4</v>
      </c>
      <c r="D13" s="5"/>
      <c r="E13" s="3"/>
      <c r="F13" s="5"/>
      <c r="G13" s="9"/>
      <c r="H13" s="55">
        <f>SUM(G13*(((100/(100+$K$4))-1)*-1))</f>
        <v>0</v>
      </c>
      <c r="I13" s="9">
        <f t="shared" si="0"/>
        <v>0</v>
      </c>
      <c r="J13" s="5"/>
      <c r="K13" s="5"/>
    </row>
    <row r="14" spans="3:11" ht="12.75">
      <c r="C14" s="5">
        <v>5</v>
      </c>
      <c r="D14" s="5"/>
      <c r="E14" s="3"/>
      <c r="F14" s="5"/>
      <c r="G14" s="9"/>
      <c r="H14" s="55">
        <f>SUM(G14*(((100/(100+$K$4))-1)*-1))</f>
        <v>0</v>
      </c>
      <c r="I14" s="9">
        <f t="shared" si="0"/>
        <v>0</v>
      </c>
      <c r="J14" s="5"/>
      <c r="K14" s="5"/>
    </row>
    <row r="15" spans="3:11" ht="12.75">
      <c r="C15" s="5">
        <v>6</v>
      </c>
      <c r="D15" s="5"/>
      <c r="E15" s="3"/>
      <c r="F15" s="5"/>
      <c r="G15" s="9"/>
      <c r="H15" s="55">
        <f>SUM(G15*(((100/(100+$K$4))-1)*-1))</f>
        <v>0</v>
      </c>
      <c r="I15" s="9">
        <f t="shared" si="0"/>
        <v>0</v>
      </c>
      <c r="J15" s="5"/>
      <c r="K15" s="5"/>
    </row>
    <row r="16" spans="3:11" ht="12.75">
      <c r="C16" s="5">
        <v>7</v>
      </c>
      <c r="D16" s="5"/>
      <c r="E16" s="3"/>
      <c r="F16" s="5"/>
      <c r="G16" s="9"/>
      <c r="H16" s="55">
        <f>SUM(G16*(((100/(100+$K$4))-1)*-1))</f>
        <v>0</v>
      </c>
      <c r="I16" s="9">
        <f t="shared" si="0"/>
        <v>0</v>
      </c>
      <c r="J16" s="5"/>
      <c r="K16" s="5"/>
    </row>
    <row r="17" spans="3:11" ht="12.75">
      <c r="C17" s="5">
        <v>8</v>
      </c>
      <c r="D17" s="5"/>
      <c r="E17" s="3"/>
      <c r="F17" s="5"/>
      <c r="G17" s="9"/>
      <c r="H17" s="55">
        <f>SUM(G17*(((100/(100+$K$4))-1)*-1))</f>
        <v>0</v>
      </c>
      <c r="I17" s="9">
        <f t="shared" si="0"/>
        <v>0</v>
      </c>
      <c r="J17" s="5"/>
      <c r="K17" s="5"/>
    </row>
    <row r="18" spans="1:11" ht="15.75">
      <c r="A18" s="1" t="s">
        <v>12</v>
      </c>
      <c r="B18" s="2"/>
      <c r="C18" s="5">
        <v>9</v>
      </c>
      <c r="D18" s="5"/>
      <c r="E18" s="3"/>
      <c r="F18" s="5"/>
      <c r="G18" s="9"/>
      <c r="H18" s="55">
        <f>SUM(G18*(((100/(100+$K$4))-1)*-1))</f>
        <v>0</v>
      </c>
      <c r="I18" s="9">
        <f t="shared" si="0"/>
        <v>0</v>
      </c>
      <c r="J18" s="5"/>
      <c r="K18" s="5"/>
    </row>
    <row r="19" spans="1:11" ht="15.75">
      <c r="A19" s="1" t="s">
        <v>13</v>
      </c>
      <c r="B19" s="2"/>
      <c r="C19" s="5">
        <v>10</v>
      </c>
      <c r="D19" s="5"/>
      <c r="E19" s="3"/>
      <c r="F19" s="5"/>
      <c r="G19" s="9"/>
      <c r="H19" s="55">
        <f>SUM(G19*(((100/(100+$K$4))-1)*-1))</f>
        <v>0</v>
      </c>
      <c r="I19" s="9">
        <f t="shared" si="0"/>
        <v>0</v>
      </c>
      <c r="J19" s="5"/>
      <c r="K19" s="5"/>
    </row>
    <row r="20" spans="3:11" ht="15.75">
      <c r="C20" s="6" t="s">
        <v>1</v>
      </c>
      <c r="D20" s="6"/>
      <c r="E20" s="54" t="s">
        <v>129</v>
      </c>
      <c r="F20" s="5"/>
      <c r="G20" s="12">
        <f>SUM(G10:G19)</f>
        <v>0</v>
      </c>
      <c r="H20" s="28">
        <f>SUM(H10:H19)</f>
        <v>0</v>
      </c>
      <c r="I20" s="12">
        <f>SUM(I10:I19)</f>
        <v>0</v>
      </c>
      <c r="J20" s="5"/>
      <c r="K20" s="5"/>
    </row>
    <row r="21" spans="3:11" ht="12.75">
      <c r="C21" s="5"/>
      <c r="D21" s="5"/>
      <c r="E21" s="3"/>
      <c r="F21" s="5"/>
      <c r="G21" s="27" t="s">
        <v>15</v>
      </c>
      <c r="H21" s="29" t="s">
        <v>16</v>
      </c>
      <c r="I21" s="27" t="s">
        <v>20</v>
      </c>
      <c r="J21" s="5"/>
      <c r="K21" s="5"/>
    </row>
    <row r="22" spans="3:11" ht="15.75">
      <c r="C22" s="5"/>
      <c r="D22" s="5"/>
      <c r="E22" s="3"/>
      <c r="F22" s="5"/>
      <c r="G22" s="27" t="s">
        <v>17</v>
      </c>
      <c r="H22" s="29" t="s">
        <v>18</v>
      </c>
      <c r="I22" s="27" t="s">
        <v>19</v>
      </c>
      <c r="J22" s="7" t="s">
        <v>42</v>
      </c>
      <c r="K22" s="5"/>
    </row>
    <row r="23" spans="3:11" ht="15.75">
      <c r="C23" s="5"/>
      <c r="D23" s="5"/>
      <c r="E23" s="3"/>
      <c r="F23" s="7"/>
      <c r="G23" s="10" t="s">
        <v>1</v>
      </c>
      <c r="H23" s="58" t="s">
        <v>127</v>
      </c>
      <c r="I23" s="10" t="s">
        <v>9</v>
      </c>
      <c r="J23" s="7" t="s">
        <v>39</v>
      </c>
      <c r="K23" s="5"/>
    </row>
    <row r="24" spans="3:11" ht="12.75">
      <c r="C24" s="5"/>
      <c r="D24" s="5"/>
      <c r="E24" s="3"/>
      <c r="F24" s="5"/>
      <c r="G24" s="9"/>
      <c r="H24" s="59" t="s">
        <v>46</v>
      </c>
      <c r="I24" s="9"/>
      <c r="J24" s="5"/>
      <c r="K24" s="5"/>
    </row>
    <row r="25" spans="3:11" ht="12.75">
      <c r="C25" s="5"/>
      <c r="D25" s="5"/>
      <c r="E25" s="3"/>
      <c r="F25" s="5"/>
      <c r="G25" s="9"/>
      <c r="H25" s="59" t="s">
        <v>47</v>
      </c>
      <c r="I25" s="9"/>
      <c r="J25" s="5"/>
      <c r="K25" s="5"/>
    </row>
    <row r="26" spans="3:11" ht="12.75">
      <c r="C26" s="5"/>
      <c r="D26" s="5"/>
      <c r="E26" s="3"/>
      <c r="F26" s="5"/>
      <c r="G26" s="9"/>
      <c r="H26" s="59" t="s">
        <v>44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59" t="s">
        <v>127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59" t="s">
        <v>45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21"/>
      <c r="I29" s="9"/>
      <c r="J29" s="5"/>
      <c r="K29" s="5"/>
    </row>
    <row r="30" spans="3:11" ht="18.75">
      <c r="C30" s="5"/>
      <c r="D30" s="5"/>
      <c r="E30" s="3"/>
      <c r="F30" s="5"/>
      <c r="G30" s="9"/>
      <c r="H30" s="11" t="s">
        <v>101</v>
      </c>
      <c r="I30" s="9"/>
      <c r="J30" s="5"/>
      <c r="K30" s="5"/>
    </row>
    <row r="31" spans="3:11" ht="18.75">
      <c r="C31" s="5"/>
      <c r="D31" s="5"/>
      <c r="E31" s="3"/>
      <c r="F31" s="5"/>
      <c r="G31" s="9"/>
      <c r="H31" s="11" t="s">
        <v>110</v>
      </c>
      <c r="I31" s="9"/>
      <c r="J31" s="5"/>
      <c r="K31" s="37" t="s">
        <v>111</v>
      </c>
    </row>
    <row r="32" spans="3:11" ht="25.5">
      <c r="C32" s="5"/>
      <c r="D32" s="5"/>
      <c r="E32" s="3"/>
      <c r="F32" s="5"/>
      <c r="G32" s="9"/>
      <c r="H32" s="11" t="s">
        <v>102</v>
      </c>
      <c r="I32" s="9"/>
      <c r="J32" s="5"/>
      <c r="K32" s="38">
        <v>5</v>
      </c>
    </row>
    <row r="33" spans="3:11" ht="18.75">
      <c r="C33" s="5"/>
      <c r="D33" s="5"/>
      <c r="E33" s="3"/>
      <c r="F33" s="5"/>
      <c r="G33" s="9"/>
      <c r="H33" s="22" t="s">
        <v>51</v>
      </c>
      <c r="I33" s="9"/>
      <c r="J33" s="5"/>
      <c r="K33" s="39" t="s">
        <v>112</v>
      </c>
    </row>
    <row r="34" spans="3:11" ht="15.75">
      <c r="C34" s="5"/>
      <c r="D34" s="5"/>
      <c r="E34" s="3"/>
      <c r="F34" s="16"/>
      <c r="G34" s="15"/>
      <c r="H34" s="15" t="s">
        <v>24</v>
      </c>
      <c r="I34" s="17"/>
      <c r="J34" s="26"/>
      <c r="K34" s="5"/>
    </row>
    <row r="35" spans="3:11" ht="18.75">
      <c r="C35" s="5"/>
      <c r="D35" s="5"/>
      <c r="E35" s="3"/>
      <c r="F35" s="18"/>
      <c r="G35" s="19"/>
      <c r="H35" s="20"/>
      <c r="I35" s="21"/>
      <c r="J35" s="5"/>
      <c r="K35" s="5"/>
    </row>
    <row r="36" spans="3:11" ht="15.75">
      <c r="C36" s="6" t="s">
        <v>5</v>
      </c>
      <c r="D36" s="6" t="s">
        <v>41</v>
      </c>
      <c r="E36" s="4" t="s">
        <v>0</v>
      </c>
      <c r="F36" s="8" t="s">
        <v>7</v>
      </c>
      <c r="G36" s="10" t="s">
        <v>8</v>
      </c>
      <c r="H36" s="52" t="s">
        <v>128</v>
      </c>
      <c r="I36" s="10" t="s">
        <v>9</v>
      </c>
      <c r="J36" s="6" t="s">
        <v>10</v>
      </c>
      <c r="K36" s="6" t="s">
        <v>11</v>
      </c>
    </row>
    <row r="37" spans="3:11" ht="12.75">
      <c r="C37" s="5"/>
      <c r="D37" s="5"/>
      <c r="E37" s="3" t="s">
        <v>14</v>
      </c>
      <c r="F37" s="5"/>
      <c r="G37" s="9"/>
      <c r="H37" s="9"/>
      <c r="I37" s="9"/>
      <c r="J37" s="5"/>
      <c r="K37" s="5"/>
    </row>
    <row r="38" spans="3:11" ht="12.75">
      <c r="C38" s="5">
        <v>1</v>
      </c>
      <c r="D38" s="43" t="s">
        <v>114</v>
      </c>
      <c r="E38" s="42">
        <v>39448</v>
      </c>
      <c r="F38" s="5" t="s">
        <v>52</v>
      </c>
      <c r="G38" s="9">
        <v>535</v>
      </c>
      <c r="H38" s="55">
        <f>SUM(G38*(((100/(100+$K$32))-1)*-1))</f>
        <v>25.476190476190503</v>
      </c>
      <c r="I38" s="9">
        <f>SUM(G38-H38)</f>
        <v>509.5238095238095</v>
      </c>
      <c r="J38" s="5" t="s">
        <v>64</v>
      </c>
      <c r="K38" s="5" t="s">
        <v>21</v>
      </c>
    </row>
    <row r="39" spans="3:11" ht="12.75">
      <c r="C39" s="5">
        <v>2</v>
      </c>
      <c r="D39" s="43" t="s">
        <v>115</v>
      </c>
      <c r="E39" s="42">
        <v>39480</v>
      </c>
      <c r="F39" s="5" t="s">
        <v>53</v>
      </c>
      <c r="G39" s="9">
        <v>1070</v>
      </c>
      <c r="H39" s="55">
        <f aca="true" t="shared" si="1" ref="H39:H49">SUM(G39*(((100/(100+$K$32))-1)*-1))</f>
        <v>50.952380952381006</v>
      </c>
      <c r="I39" s="9">
        <f aca="true" t="shared" si="2" ref="I39:I49">SUM(G39-H39)</f>
        <v>1019.047619047619</v>
      </c>
      <c r="J39" s="5" t="s">
        <v>65</v>
      </c>
      <c r="K39" s="14" t="s">
        <v>48</v>
      </c>
    </row>
    <row r="40" spans="3:11" ht="12.75">
      <c r="C40" s="5">
        <v>3</v>
      </c>
      <c r="D40" s="43" t="s">
        <v>116</v>
      </c>
      <c r="E40" s="42">
        <v>39510</v>
      </c>
      <c r="F40" s="5" t="s">
        <v>54</v>
      </c>
      <c r="G40" s="9">
        <v>2140</v>
      </c>
      <c r="H40" s="55">
        <f t="shared" si="1"/>
        <v>101.90476190476201</v>
      </c>
      <c r="I40" s="9">
        <f t="shared" si="2"/>
        <v>2038.095238095238</v>
      </c>
      <c r="J40" s="5" t="s">
        <v>65</v>
      </c>
      <c r="K40" s="5" t="s">
        <v>50</v>
      </c>
    </row>
    <row r="41" spans="3:11" ht="12.75">
      <c r="C41" s="5">
        <v>4</v>
      </c>
      <c r="D41" s="43" t="s">
        <v>117</v>
      </c>
      <c r="E41" s="42">
        <v>39542</v>
      </c>
      <c r="F41" s="5" t="s">
        <v>55</v>
      </c>
      <c r="G41" s="9">
        <v>642</v>
      </c>
      <c r="H41" s="55">
        <f t="shared" si="1"/>
        <v>30.571428571428605</v>
      </c>
      <c r="I41" s="9">
        <f t="shared" si="2"/>
        <v>611.4285714285714</v>
      </c>
      <c r="J41" s="5" t="s">
        <v>66</v>
      </c>
      <c r="K41" s="5" t="s">
        <v>21</v>
      </c>
    </row>
    <row r="42" spans="3:11" ht="12.75">
      <c r="C42" s="5">
        <v>5</v>
      </c>
      <c r="D42" s="43" t="s">
        <v>118</v>
      </c>
      <c r="E42" s="42">
        <v>39573</v>
      </c>
      <c r="F42" s="5" t="s">
        <v>56</v>
      </c>
      <c r="G42" s="9">
        <v>749</v>
      </c>
      <c r="H42" s="55">
        <f t="shared" si="1"/>
        <v>35.66666666666671</v>
      </c>
      <c r="I42" s="9">
        <f t="shared" si="2"/>
        <v>713.3333333333333</v>
      </c>
      <c r="J42" s="5" t="s">
        <v>67</v>
      </c>
      <c r="K42" s="5" t="s">
        <v>21</v>
      </c>
    </row>
    <row r="43" spans="3:11" ht="12.75">
      <c r="C43" s="5">
        <v>6</v>
      </c>
      <c r="D43" s="43" t="s">
        <v>119</v>
      </c>
      <c r="E43" s="42">
        <v>39605</v>
      </c>
      <c r="F43" s="5" t="s">
        <v>57</v>
      </c>
      <c r="G43" s="9">
        <v>321</v>
      </c>
      <c r="H43" s="55">
        <f t="shared" si="1"/>
        <v>15.285714285714302</v>
      </c>
      <c r="I43" s="9">
        <f t="shared" si="2"/>
        <v>305.7142857142857</v>
      </c>
      <c r="J43" s="5" t="s">
        <v>65</v>
      </c>
      <c r="K43" s="5" t="s">
        <v>21</v>
      </c>
    </row>
    <row r="44" spans="3:11" ht="12.75">
      <c r="C44" s="5">
        <v>7</v>
      </c>
      <c r="D44" s="43" t="s">
        <v>120</v>
      </c>
      <c r="E44" s="42">
        <v>39636</v>
      </c>
      <c r="F44" s="5" t="s">
        <v>58</v>
      </c>
      <c r="G44" s="9">
        <v>214</v>
      </c>
      <c r="H44" s="55">
        <f t="shared" si="1"/>
        <v>10.190476190476202</v>
      </c>
      <c r="I44" s="9">
        <f t="shared" si="2"/>
        <v>203.8095238095238</v>
      </c>
      <c r="J44" s="5" t="s">
        <v>68</v>
      </c>
      <c r="K44" s="5" t="s">
        <v>21</v>
      </c>
    </row>
    <row r="45" spans="3:11" ht="12.75">
      <c r="C45" s="5">
        <v>8</v>
      </c>
      <c r="D45" s="43" t="s">
        <v>121</v>
      </c>
      <c r="E45" s="42">
        <v>39668</v>
      </c>
      <c r="F45" s="5" t="s">
        <v>59</v>
      </c>
      <c r="G45" s="9">
        <v>856</v>
      </c>
      <c r="H45" s="55">
        <f t="shared" si="1"/>
        <v>40.76190476190481</v>
      </c>
      <c r="I45" s="9">
        <f t="shared" si="2"/>
        <v>815.2380952380952</v>
      </c>
      <c r="J45" s="5" t="s">
        <v>69</v>
      </c>
      <c r="K45" s="5" t="s">
        <v>21</v>
      </c>
    </row>
    <row r="46" spans="3:11" ht="12.75">
      <c r="C46" s="5">
        <v>9</v>
      </c>
      <c r="D46" s="43" t="s">
        <v>122</v>
      </c>
      <c r="E46" s="42">
        <v>39700</v>
      </c>
      <c r="F46" s="5" t="s">
        <v>60</v>
      </c>
      <c r="G46" s="9">
        <v>428</v>
      </c>
      <c r="H46" s="55">
        <f t="shared" si="1"/>
        <v>20.380952380952404</v>
      </c>
      <c r="I46" s="9">
        <f t="shared" si="2"/>
        <v>407.6190476190476</v>
      </c>
      <c r="J46" s="5" t="s">
        <v>70</v>
      </c>
      <c r="K46" s="5" t="s">
        <v>21</v>
      </c>
    </row>
    <row r="47" spans="3:11" ht="12.75">
      <c r="C47" s="5">
        <v>10</v>
      </c>
      <c r="D47" s="43" t="s">
        <v>123</v>
      </c>
      <c r="E47" s="42">
        <v>39731</v>
      </c>
      <c r="F47" s="5" t="s">
        <v>61</v>
      </c>
      <c r="G47" s="9">
        <v>321</v>
      </c>
      <c r="H47" s="55">
        <f t="shared" si="1"/>
        <v>15.285714285714302</v>
      </c>
      <c r="I47" s="9">
        <f t="shared" si="2"/>
        <v>305.7142857142857</v>
      </c>
      <c r="J47" s="5" t="s">
        <v>65</v>
      </c>
      <c r="K47" s="24" t="s">
        <v>49</v>
      </c>
    </row>
    <row r="48" spans="3:11" ht="12.75">
      <c r="C48" s="5">
        <v>11</v>
      </c>
      <c r="D48" s="43" t="s">
        <v>124</v>
      </c>
      <c r="E48" s="42">
        <v>39763</v>
      </c>
      <c r="F48" s="5" t="s">
        <v>62</v>
      </c>
      <c r="G48" s="9">
        <v>1177</v>
      </c>
      <c r="H48" s="55">
        <f t="shared" si="1"/>
        <v>56.04761904761911</v>
      </c>
      <c r="I48" s="9">
        <f t="shared" si="2"/>
        <v>1120.952380952381</v>
      </c>
      <c r="J48" s="5" t="s">
        <v>65</v>
      </c>
      <c r="K48" s="5" t="s">
        <v>21</v>
      </c>
    </row>
    <row r="49" spans="1:11" ht="12.75">
      <c r="A49" s="25" t="s">
        <v>40</v>
      </c>
      <c r="C49" s="5">
        <v>12</v>
      </c>
      <c r="D49" s="43" t="s">
        <v>125</v>
      </c>
      <c r="E49" s="42">
        <v>39794</v>
      </c>
      <c r="F49" s="5" t="s">
        <v>63</v>
      </c>
      <c r="G49" s="9">
        <v>1284</v>
      </c>
      <c r="H49" s="55">
        <f t="shared" si="1"/>
        <v>61.14285714285721</v>
      </c>
      <c r="I49" s="9">
        <f t="shared" si="2"/>
        <v>1222.857142857143</v>
      </c>
      <c r="J49" s="5" t="s">
        <v>71</v>
      </c>
      <c r="K49" s="5" t="s">
        <v>21</v>
      </c>
    </row>
    <row r="50" spans="3:11" ht="15.75">
      <c r="C50" s="6" t="s">
        <v>1</v>
      </c>
      <c r="D50" s="6"/>
      <c r="E50" s="54" t="s">
        <v>129</v>
      </c>
      <c r="F50" s="5"/>
      <c r="G50" s="12">
        <f>SUM(G38:G49)</f>
        <v>9737</v>
      </c>
      <c r="H50" s="28">
        <f>SUM(H38:H49)</f>
        <v>463.66666666666714</v>
      </c>
      <c r="I50" s="12">
        <f>SUM(I38:I49)</f>
        <v>9273.333333333332</v>
      </c>
      <c r="J50" s="5"/>
      <c r="K50" s="5"/>
    </row>
    <row r="51" spans="3:11" ht="12.75">
      <c r="C51" s="5"/>
      <c r="D51" s="5"/>
      <c r="E51" s="3"/>
      <c r="F51" s="5"/>
      <c r="G51" s="27" t="s">
        <v>15</v>
      </c>
      <c r="H51" s="29" t="s">
        <v>16</v>
      </c>
      <c r="I51" s="27" t="s">
        <v>20</v>
      </c>
      <c r="J51" s="5"/>
      <c r="K51" s="5"/>
    </row>
    <row r="52" spans="3:11" ht="12.75">
      <c r="C52" s="5"/>
      <c r="D52" s="5"/>
      <c r="E52" s="3"/>
      <c r="F52" s="5"/>
      <c r="G52" s="27" t="s">
        <v>17</v>
      </c>
      <c r="H52" s="29" t="s">
        <v>18</v>
      </c>
      <c r="I52" s="27" t="s">
        <v>19</v>
      </c>
      <c r="J52" s="5"/>
      <c r="K52" s="5"/>
    </row>
    <row r="53" spans="3:11" ht="15.75">
      <c r="C53" s="5"/>
      <c r="D53" s="5"/>
      <c r="E53" s="3"/>
      <c r="F53" s="7"/>
      <c r="G53" s="10" t="s">
        <v>1</v>
      </c>
      <c r="H53" s="49" t="s">
        <v>127</v>
      </c>
      <c r="I53" s="10" t="s">
        <v>9</v>
      </c>
      <c r="J53" s="5"/>
      <c r="K53" s="5"/>
    </row>
    <row r="54" ht="12.75">
      <c r="H54" s="50" t="s">
        <v>46</v>
      </c>
    </row>
    <row r="55" ht="12.75">
      <c r="H55" s="50" t="s">
        <v>47</v>
      </c>
    </row>
    <row r="56" ht="12.75">
      <c r="H56" s="50" t="s">
        <v>44</v>
      </c>
    </row>
    <row r="57" ht="12.75">
      <c r="H57" s="50" t="s">
        <v>127</v>
      </c>
    </row>
    <row r="58" ht="12.75">
      <c r="H58" s="50" t="s">
        <v>45</v>
      </c>
    </row>
    <row r="60" spans="3:11" ht="12.75">
      <c r="C60" s="5"/>
      <c r="D60" s="5"/>
      <c r="E60" s="3"/>
      <c r="F60" s="5"/>
      <c r="G60" s="9"/>
      <c r="H60" s="9"/>
      <c r="I60" s="9"/>
      <c r="J60" s="5"/>
      <c r="K60" s="5"/>
    </row>
    <row r="61" spans="3:11" ht="18.75">
      <c r="C61" s="5"/>
      <c r="D61" s="5"/>
      <c r="E61" s="3"/>
      <c r="F61" s="5"/>
      <c r="G61" s="9"/>
      <c r="H61" s="11" t="s">
        <v>3</v>
      </c>
      <c r="I61" s="9"/>
      <c r="J61" s="5"/>
      <c r="K61" s="5"/>
    </row>
    <row r="62" spans="3:11" ht="18.75">
      <c r="C62" s="5"/>
      <c r="D62" s="5"/>
      <c r="E62" s="3"/>
      <c r="F62" s="5"/>
      <c r="G62" s="9"/>
      <c r="H62" s="11" t="s">
        <v>4</v>
      </c>
      <c r="I62" s="9"/>
      <c r="J62" s="5"/>
      <c r="K62" s="5"/>
    </row>
    <row r="63" spans="3:11" ht="18.75">
      <c r="C63" s="5"/>
      <c r="D63" s="5"/>
      <c r="E63" s="3"/>
      <c r="F63" s="5"/>
      <c r="G63" s="9"/>
      <c r="H63" s="11" t="s">
        <v>6</v>
      </c>
      <c r="I63" s="9"/>
      <c r="J63" s="5"/>
      <c r="K63" s="5"/>
    </row>
    <row r="64" spans="3:11" ht="18.75">
      <c r="C64" s="5"/>
      <c r="D64" s="5"/>
      <c r="E64" s="3"/>
      <c r="F64" s="5"/>
      <c r="G64" s="9"/>
      <c r="H64" s="22" t="s">
        <v>90</v>
      </c>
      <c r="I64" s="9"/>
      <c r="J64" s="5"/>
      <c r="K64" s="5"/>
    </row>
    <row r="65" spans="3:11" ht="15.75">
      <c r="C65" s="5"/>
      <c r="D65" s="5"/>
      <c r="E65" s="3"/>
      <c r="F65" s="16"/>
      <c r="G65" s="15"/>
      <c r="H65" s="15" t="s">
        <v>72</v>
      </c>
      <c r="I65" s="17"/>
      <c r="J65" s="26"/>
      <c r="K65" s="5"/>
    </row>
    <row r="66" spans="3:11" ht="18.75">
      <c r="C66" s="5"/>
      <c r="D66" s="5"/>
      <c r="E66" s="3"/>
      <c r="F66" s="18"/>
      <c r="G66" s="19"/>
      <c r="H66" s="20"/>
      <c r="I66" s="21"/>
      <c r="J66" s="5"/>
      <c r="K66" s="5"/>
    </row>
    <row r="67" spans="3:11" ht="15.75">
      <c r="C67" s="6" t="s">
        <v>5</v>
      </c>
      <c r="D67" s="6" t="s">
        <v>41</v>
      </c>
      <c r="E67" s="4" t="s">
        <v>0</v>
      </c>
      <c r="F67" s="8" t="s">
        <v>7</v>
      </c>
      <c r="G67" s="10" t="s">
        <v>8</v>
      </c>
      <c r="H67" s="51" t="s">
        <v>128</v>
      </c>
      <c r="I67" s="10" t="s">
        <v>9</v>
      </c>
      <c r="J67" s="6" t="s">
        <v>10</v>
      </c>
      <c r="K67" s="6" t="s">
        <v>11</v>
      </c>
    </row>
    <row r="68" spans="3:11" ht="12.75">
      <c r="C68" s="5"/>
      <c r="D68" s="5"/>
      <c r="E68" s="3" t="s">
        <v>14</v>
      </c>
      <c r="F68" s="5"/>
      <c r="G68" s="9"/>
      <c r="H68" s="9"/>
      <c r="I68" s="9"/>
      <c r="J68" s="5"/>
      <c r="K68" s="5"/>
    </row>
    <row r="69" spans="3:11" ht="12.75">
      <c r="C69" s="5">
        <v>1</v>
      </c>
      <c r="D69" s="5"/>
      <c r="E69" s="3"/>
      <c r="F69" s="5"/>
      <c r="G69" s="9"/>
      <c r="H69" s="55">
        <f aca="true" t="shared" si="3" ref="H69:H78">SUM(G69*(((100/(100+$K$4))-1)*-1))</f>
        <v>0</v>
      </c>
      <c r="I69" s="9">
        <f>SUM(G69-H69)</f>
        <v>0</v>
      </c>
      <c r="J69" s="5"/>
      <c r="K69" s="5"/>
    </row>
    <row r="70" spans="3:11" ht="12.75">
      <c r="C70" s="5">
        <v>2</v>
      </c>
      <c r="D70" s="5"/>
      <c r="E70" s="3"/>
      <c r="F70" s="5"/>
      <c r="G70" s="9"/>
      <c r="H70" s="55">
        <f t="shared" si="3"/>
        <v>0</v>
      </c>
      <c r="I70" s="9">
        <f aca="true" t="shared" si="4" ref="I70:I78">SUM(G70-H70)</f>
        <v>0</v>
      </c>
      <c r="J70" s="5"/>
      <c r="K70" s="23"/>
    </row>
    <row r="71" spans="3:11" ht="12.75">
      <c r="C71" s="5">
        <v>3</v>
      </c>
      <c r="D71" s="5"/>
      <c r="E71" s="3"/>
      <c r="F71" s="5"/>
      <c r="G71" s="9"/>
      <c r="H71" s="55">
        <f t="shared" si="3"/>
        <v>0</v>
      </c>
      <c r="I71" s="9">
        <f t="shared" si="4"/>
        <v>0</v>
      </c>
      <c r="J71" s="5"/>
      <c r="K71" s="5"/>
    </row>
    <row r="72" spans="3:11" ht="12.75">
      <c r="C72" s="5">
        <v>4</v>
      </c>
      <c r="D72" s="5"/>
      <c r="E72" s="3"/>
      <c r="F72" s="5"/>
      <c r="G72" s="9"/>
      <c r="H72" s="55">
        <f t="shared" si="3"/>
        <v>0</v>
      </c>
      <c r="I72" s="9">
        <f t="shared" si="4"/>
        <v>0</v>
      </c>
      <c r="J72" s="5"/>
      <c r="K72" s="5"/>
    </row>
    <row r="73" spans="3:11" ht="12.75">
      <c r="C73" s="5">
        <v>5</v>
      </c>
      <c r="D73" s="5"/>
      <c r="E73" s="3"/>
      <c r="F73" s="5"/>
      <c r="G73" s="9"/>
      <c r="H73" s="55">
        <f t="shared" si="3"/>
        <v>0</v>
      </c>
      <c r="I73" s="9">
        <f t="shared" si="4"/>
        <v>0</v>
      </c>
      <c r="J73" s="5"/>
      <c r="K73" s="5"/>
    </row>
    <row r="74" spans="3:11" ht="12.75">
      <c r="C74" s="5">
        <v>6</v>
      </c>
      <c r="D74" s="5"/>
      <c r="E74" s="3"/>
      <c r="F74" s="5"/>
      <c r="G74" s="9"/>
      <c r="H74" s="55">
        <f t="shared" si="3"/>
        <v>0</v>
      </c>
      <c r="I74" s="9">
        <f t="shared" si="4"/>
        <v>0</v>
      </c>
      <c r="J74" s="5"/>
      <c r="K74" s="5"/>
    </row>
    <row r="75" spans="3:11" ht="12.75">
      <c r="C75" s="5">
        <v>7</v>
      </c>
      <c r="D75" s="5"/>
      <c r="E75" s="3"/>
      <c r="F75" s="5"/>
      <c r="G75" s="9"/>
      <c r="H75" s="55">
        <f t="shared" si="3"/>
        <v>0</v>
      </c>
      <c r="I75" s="9">
        <f t="shared" si="4"/>
        <v>0</v>
      </c>
      <c r="J75" s="5"/>
      <c r="K75" s="5"/>
    </row>
    <row r="76" spans="3:11" ht="12.75">
      <c r="C76" s="5">
        <v>8</v>
      </c>
      <c r="D76" s="5"/>
      <c r="E76" s="3"/>
      <c r="F76" s="5"/>
      <c r="G76" s="9"/>
      <c r="H76" s="55">
        <f t="shared" si="3"/>
        <v>0</v>
      </c>
      <c r="I76" s="9">
        <f t="shared" si="4"/>
        <v>0</v>
      </c>
      <c r="J76" s="5"/>
      <c r="K76" s="5"/>
    </row>
    <row r="77" spans="1:11" ht="15.75">
      <c r="A77" s="1" t="s">
        <v>12</v>
      </c>
      <c r="B77" s="2"/>
      <c r="C77" s="5">
        <v>9</v>
      </c>
      <c r="D77" s="5"/>
      <c r="E77" s="3"/>
      <c r="F77" s="5"/>
      <c r="G77" s="9"/>
      <c r="H77" s="55">
        <f t="shared" si="3"/>
        <v>0</v>
      </c>
      <c r="I77" s="9">
        <f t="shared" si="4"/>
        <v>0</v>
      </c>
      <c r="J77" s="5"/>
      <c r="K77" s="5"/>
    </row>
    <row r="78" spans="1:11" ht="15.75">
      <c r="A78" s="1" t="s">
        <v>13</v>
      </c>
      <c r="B78" s="2"/>
      <c r="C78" s="5">
        <v>10</v>
      </c>
      <c r="D78" s="5"/>
      <c r="E78" s="3"/>
      <c r="F78" s="5"/>
      <c r="G78" s="9"/>
      <c r="H78" s="55">
        <f t="shared" si="3"/>
        <v>0</v>
      </c>
      <c r="I78" s="9">
        <f t="shared" si="4"/>
        <v>0</v>
      </c>
      <c r="J78" s="5"/>
      <c r="K78" s="5"/>
    </row>
    <row r="79" spans="3:11" ht="15.75">
      <c r="C79" s="6" t="s">
        <v>1</v>
      </c>
      <c r="D79" s="6"/>
      <c r="E79" s="45" t="s">
        <v>126</v>
      </c>
      <c r="F79" s="5"/>
      <c r="G79" s="12">
        <f>SUM(G69:G78)</f>
        <v>0</v>
      </c>
      <c r="H79" s="28">
        <f>SUM(H69:H78)</f>
        <v>0</v>
      </c>
      <c r="I79" s="12">
        <f>SUM(I69:I78)</f>
        <v>0</v>
      </c>
      <c r="J79" s="5"/>
      <c r="K79" s="5"/>
    </row>
    <row r="80" spans="3:11" ht="12.75">
      <c r="C80" s="5"/>
      <c r="D80" s="5"/>
      <c r="E80" s="3"/>
      <c r="F80" s="5"/>
      <c r="G80" s="27" t="s">
        <v>15</v>
      </c>
      <c r="H80" s="29" t="s">
        <v>16</v>
      </c>
      <c r="I80" s="27" t="s">
        <v>20</v>
      </c>
      <c r="J80" s="5"/>
      <c r="K80" s="5"/>
    </row>
    <row r="81" spans="3:11" ht="15.75">
      <c r="C81" s="5"/>
      <c r="D81" s="5"/>
      <c r="E81" s="3"/>
      <c r="F81" s="5"/>
      <c r="G81" s="27" t="s">
        <v>17</v>
      </c>
      <c r="H81" s="29" t="s">
        <v>18</v>
      </c>
      <c r="I81" s="27" t="s">
        <v>19</v>
      </c>
      <c r="J81" s="7" t="s">
        <v>42</v>
      </c>
      <c r="K81" s="5"/>
    </row>
    <row r="82" spans="3:11" ht="15.75">
      <c r="C82" s="5"/>
      <c r="D82" s="5"/>
      <c r="E82" s="3"/>
      <c r="F82" s="7"/>
      <c r="G82" s="10" t="s">
        <v>1</v>
      </c>
      <c r="H82" s="47" t="s">
        <v>127</v>
      </c>
      <c r="I82" s="10" t="s">
        <v>9</v>
      </c>
      <c r="J82" s="7" t="s">
        <v>39</v>
      </c>
      <c r="K82" s="5"/>
    </row>
    <row r="83" spans="3:11" ht="12.75">
      <c r="C83" s="5"/>
      <c r="D83" s="5"/>
      <c r="E83" s="3"/>
      <c r="F83" s="5"/>
      <c r="G83" s="9"/>
      <c r="H83" s="48" t="s">
        <v>46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48" t="s">
        <v>47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48" t="s">
        <v>44</v>
      </c>
      <c r="I85" s="9"/>
      <c r="J85" s="5"/>
      <c r="K85" s="5"/>
    </row>
    <row r="86" spans="3:11" ht="12.75">
      <c r="C86" s="5"/>
      <c r="D86" s="5"/>
      <c r="E86" s="3"/>
      <c r="F86" s="5"/>
      <c r="G86" s="9"/>
      <c r="H86" s="48" t="s">
        <v>127</v>
      </c>
      <c r="I86" s="9"/>
      <c r="J86" s="5"/>
      <c r="K86" s="5"/>
    </row>
    <row r="87" spans="3:11" ht="12.75">
      <c r="C87" s="5"/>
      <c r="D87" s="5"/>
      <c r="E87" s="3"/>
      <c r="F87" s="5"/>
      <c r="G87" s="9"/>
      <c r="H87" s="48" t="s">
        <v>45</v>
      </c>
      <c r="I87" s="9"/>
      <c r="J87" s="5"/>
      <c r="K87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3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4</v>
      </c>
      <c r="I3" s="9"/>
      <c r="J3" s="5"/>
      <c r="K3" s="37" t="s">
        <v>111</v>
      </c>
    </row>
    <row r="4" spans="3:11" ht="25.5">
      <c r="C4" s="5"/>
      <c r="D4" s="5"/>
      <c r="E4" s="3"/>
      <c r="F4" s="5"/>
      <c r="G4" s="9"/>
      <c r="H4" s="11" t="s">
        <v>6</v>
      </c>
      <c r="I4" s="9"/>
      <c r="J4" s="5"/>
      <c r="K4" s="38"/>
    </row>
    <row r="5" spans="3:11" ht="18.75">
      <c r="C5" s="5"/>
      <c r="D5" s="5"/>
      <c r="E5" s="3"/>
      <c r="F5" s="5"/>
      <c r="G5" s="9"/>
      <c r="H5" s="22" t="s">
        <v>74</v>
      </c>
      <c r="I5" s="9"/>
      <c r="J5" s="5"/>
      <c r="K5" s="39" t="s">
        <v>112</v>
      </c>
    </row>
    <row r="6" spans="3:11" ht="18.75">
      <c r="C6" s="5"/>
      <c r="D6" s="5"/>
      <c r="E6" s="3"/>
      <c r="F6" s="5"/>
      <c r="G6" s="9"/>
      <c r="H6" s="22"/>
      <c r="I6" s="9"/>
      <c r="J6" s="5"/>
      <c r="K6" s="5"/>
    </row>
    <row r="7" spans="3:11" ht="18.75">
      <c r="C7" s="5"/>
      <c r="D7" s="5"/>
      <c r="E7" s="3"/>
      <c r="F7" s="5"/>
      <c r="G7" s="9"/>
      <c r="H7" s="22" t="s">
        <v>73</v>
      </c>
      <c r="I7" s="9"/>
      <c r="J7" s="5"/>
      <c r="K7" s="5"/>
    </row>
    <row r="8" spans="3:11" ht="15.75">
      <c r="C8" s="5"/>
      <c r="D8" s="5"/>
      <c r="E8" s="3"/>
      <c r="F8" s="16"/>
      <c r="G8" s="15"/>
      <c r="H8" s="15" t="s">
        <v>23</v>
      </c>
      <c r="I8" s="17"/>
      <c r="J8" s="26"/>
      <c r="K8" s="5"/>
    </row>
    <row r="9" spans="3:11" ht="18.75">
      <c r="C9" s="5"/>
      <c r="D9" s="5"/>
      <c r="E9" s="3"/>
      <c r="F9" s="18"/>
      <c r="G9" s="19"/>
      <c r="H9" s="20"/>
      <c r="I9" s="21"/>
      <c r="J9" s="5"/>
      <c r="K9" s="5"/>
    </row>
    <row r="10" spans="3:11" ht="15.75">
      <c r="C10" s="6" t="s">
        <v>5</v>
      </c>
      <c r="D10" s="6" t="s">
        <v>41</v>
      </c>
      <c r="E10" s="4" t="s">
        <v>0</v>
      </c>
      <c r="F10" s="8" t="s">
        <v>7</v>
      </c>
      <c r="G10" s="10" t="s">
        <v>8</v>
      </c>
      <c r="H10" s="56" t="s">
        <v>128</v>
      </c>
      <c r="I10" s="10" t="s">
        <v>9</v>
      </c>
      <c r="J10" s="6" t="s">
        <v>10</v>
      </c>
      <c r="K10" s="6" t="s">
        <v>11</v>
      </c>
    </row>
    <row r="11" spans="3:11" ht="12.75">
      <c r="C11" s="5"/>
      <c r="D11" s="5"/>
      <c r="E11" s="3" t="s">
        <v>14</v>
      </c>
      <c r="F11" s="5"/>
      <c r="G11" s="9"/>
      <c r="H11" s="9"/>
      <c r="I11" s="9"/>
      <c r="J11" s="5"/>
      <c r="K11" s="5"/>
    </row>
    <row r="12" spans="3:11" ht="12.75">
      <c r="C12" s="5">
        <v>1</v>
      </c>
      <c r="D12" s="5"/>
      <c r="E12" s="3"/>
      <c r="F12" s="5"/>
      <c r="G12" s="9"/>
      <c r="H12" s="55">
        <f>SUM(G12*(((100/(100+$K$4))-1)*-1))</f>
        <v>0</v>
      </c>
      <c r="I12" s="9">
        <f>SUM(G12-H12)</f>
        <v>0</v>
      </c>
      <c r="J12" s="5"/>
      <c r="K12" s="5"/>
    </row>
    <row r="13" spans="3:11" ht="12.75">
      <c r="C13" s="5">
        <v>2</v>
      </c>
      <c r="D13" s="5"/>
      <c r="E13" s="3"/>
      <c r="F13" s="5"/>
      <c r="G13" s="9"/>
      <c r="H13" s="55">
        <f>SUM(G13*(((100/(100+$K$4))-1)*-1))</f>
        <v>0</v>
      </c>
      <c r="I13" s="9">
        <f aca="true" t="shared" si="0" ref="I13:I19">SUM(G13-H13)</f>
        <v>0</v>
      </c>
      <c r="J13" s="5"/>
      <c r="K13" s="23"/>
    </row>
    <row r="14" spans="3:11" ht="12.75">
      <c r="C14" s="5">
        <v>3</v>
      </c>
      <c r="D14" s="5"/>
      <c r="E14" s="3"/>
      <c r="F14" s="5"/>
      <c r="G14" s="9"/>
      <c r="H14" s="55">
        <f>SUM(G14*(((100/(100+$K$4))-1)*-1))</f>
        <v>0</v>
      </c>
      <c r="I14" s="9">
        <f t="shared" si="0"/>
        <v>0</v>
      </c>
      <c r="J14" s="5"/>
      <c r="K14" s="5"/>
    </row>
    <row r="15" spans="3:11" ht="12.75">
      <c r="C15" s="5">
        <v>4</v>
      </c>
      <c r="D15" s="5"/>
      <c r="E15" s="3"/>
      <c r="F15" s="5"/>
      <c r="G15" s="9"/>
      <c r="H15" s="55">
        <f>SUM(G15*(((100/(100+$K$4))-1)*-1))</f>
        <v>0</v>
      </c>
      <c r="I15" s="9">
        <f t="shared" si="0"/>
        <v>0</v>
      </c>
      <c r="J15" s="5"/>
      <c r="K15" s="5"/>
    </row>
    <row r="16" spans="3:11" ht="12.75">
      <c r="C16" s="5">
        <v>5</v>
      </c>
      <c r="D16" s="5"/>
      <c r="E16" s="3"/>
      <c r="F16" s="5"/>
      <c r="G16" s="9"/>
      <c r="H16" s="55">
        <f>SUM(G16*(((100/(100+$K$4))-1)*-1))</f>
        <v>0</v>
      </c>
      <c r="I16" s="9">
        <f t="shared" si="0"/>
        <v>0</v>
      </c>
      <c r="J16" s="5"/>
      <c r="K16" s="5"/>
    </row>
    <row r="17" spans="3:11" ht="12.75">
      <c r="C17" s="5">
        <v>6</v>
      </c>
      <c r="D17" s="5"/>
      <c r="E17" s="3"/>
      <c r="F17" s="5"/>
      <c r="G17" s="9"/>
      <c r="H17" s="55">
        <f>SUM(G17*(((100/(100+$K$4))-1)*-1))</f>
        <v>0</v>
      </c>
      <c r="I17" s="9">
        <f t="shared" si="0"/>
        <v>0</v>
      </c>
      <c r="J17" s="5"/>
      <c r="K17" s="5"/>
    </row>
    <row r="18" spans="3:11" ht="12.75">
      <c r="C18" s="5">
        <v>7</v>
      </c>
      <c r="D18" s="5"/>
      <c r="E18" s="3"/>
      <c r="F18" s="5"/>
      <c r="G18" s="9"/>
      <c r="H18" s="55">
        <f>SUM(G18*(((100/(100+$K$4))-1)*-1))</f>
        <v>0</v>
      </c>
      <c r="I18" s="9">
        <f t="shared" si="0"/>
        <v>0</v>
      </c>
      <c r="J18" s="5"/>
      <c r="K18" s="5"/>
    </row>
    <row r="19" spans="3:11" ht="12.75">
      <c r="C19" s="5">
        <v>8</v>
      </c>
      <c r="D19" s="5"/>
      <c r="E19" s="3"/>
      <c r="F19" s="5"/>
      <c r="G19" s="9"/>
      <c r="H19" s="55">
        <f>SUM(G19*(((100/(100+$K$4))-1)*-1))</f>
        <v>0</v>
      </c>
      <c r="I19" s="9">
        <f t="shared" si="0"/>
        <v>0</v>
      </c>
      <c r="J19" s="5"/>
      <c r="K19" s="5"/>
    </row>
    <row r="20" spans="1:11" ht="15.75">
      <c r="A20" s="1" t="s">
        <v>12</v>
      </c>
      <c r="B20" s="2"/>
      <c r="C20" s="5">
        <v>9</v>
      </c>
      <c r="D20" s="5"/>
      <c r="E20" s="3"/>
      <c r="F20" s="5"/>
      <c r="G20" s="9"/>
      <c r="H20" s="55">
        <f>SUM(G20*(((100/(100+$K$4))-1)*-1))</f>
        <v>0</v>
      </c>
      <c r="I20" s="9">
        <f>SUM(G20-H20)</f>
        <v>0</v>
      </c>
      <c r="J20" s="5"/>
      <c r="K20" s="5"/>
    </row>
    <row r="21" spans="1:11" ht="15.75">
      <c r="A21" s="1" t="s">
        <v>13</v>
      </c>
      <c r="B21" s="2"/>
      <c r="C21" s="5">
        <v>10</v>
      </c>
      <c r="D21" s="5"/>
      <c r="E21" s="3"/>
      <c r="F21" s="5"/>
      <c r="G21" s="9"/>
      <c r="H21" s="55">
        <f>SUM(G21*(((100/(100+$K$4))-1)*-1))</f>
        <v>0</v>
      </c>
      <c r="I21" s="9">
        <f>SUM(G21-H21)</f>
        <v>0</v>
      </c>
      <c r="J21" s="5"/>
      <c r="K21" s="5"/>
    </row>
    <row r="22" spans="3:11" ht="15.75">
      <c r="C22" s="6" t="s">
        <v>1</v>
      </c>
      <c r="D22" s="6"/>
      <c r="E22" s="3"/>
      <c r="F22" s="5"/>
      <c r="G22" s="12">
        <f>SUM(G12:G21)</f>
        <v>0</v>
      </c>
      <c r="H22" s="28">
        <f>SUM(H12:H21)</f>
        <v>0</v>
      </c>
      <c r="I22" s="12">
        <f>SUM(I12:I21)</f>
        <v>0</v>
      </c>
      <c r="J22" s="5"/>
      <c r="K22" s="5"/>
    </row>
    <row r="23" spans="3:11" ht="12.75">
      <c r="C23" s="5"/>
      <c r="D23" s="5"/>
      <c r="E23" s="3"/>
      <c r="F23" s="5"/>
      <c r="G23" s="27" t="s">
        <v>15</v>
      </c>
      <c r="H23" s="29" t="s">
        <v>16</v>
      </c>
      <c r="I23" s="27" t="s">
        <v>20</v>
      </c>
      <c r="J23" s="5"/>
      <c r="K23" s="5"/>
    </row>
    <row r="24" spans="3:11" ht="15.75">
      <c r="C24" s="5"/>
      <c r="D24" s="5"/>
      <c r="E24" s="3"/>
      <c r="F24" s="5"/>
      <c r="G24" s="27" t="s">
        <v>17</v>
      </c>
      <c r="H24" s="29" t="s">
        <v>18</v>
      </c>
      <c r="I24" s="27" t="s">
        <v>19</v>
      </c>
      <c r="J24" s="7" t="s">
        <v>42</v>
      </c>
      <c r="K24" s="5"/>
    </row>
    <row r="25" spans="3:11" ht="15.75">
      <c r="C25" s="5"/>
      <c r="D25" s="5"/>
      <c r="E25" s="3"/>
      <c r="F25" s="7" t="s">
        <v>87</v>
      </c>
      <c r="G25" s="10" t="s">
        <v>1</v>
      </c>
      <c r="H25" s="58" t="s">
        <v>127</v>
      </c>
      <c r="I25" s="10" t="s">
        <v>9</v>
      </c>
      <c r="J25" s="7" t="s">
        <v>39</v>
      </c>
      <c r="K25" s="5"/>
    </row>
    <row r="26" spans="3:11" ht="12.75">
      <c r="C26" s="5"/>
      <c r="D26" s="5"/>
      <c r="E26" s="3"/>
      <c r="F26" s="5"/>
      <c r="G26" s="9"/>
      <c r="H26" s="59" t="s">
        <v>46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59" t="s">
        <v>47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59" t="s">
        <v>44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59" t="s">
        <v>127</v>
      </c>
      <c r="I29" s="9"/>
      <c r="J29" s="5"/>
      <c r="K29" s="5"/>
    </row>
    <row r="30" spans="3:11" ht="12.75">
      <c r="C30" s="5"/>
      <c r="D30" s="5"/>
      <c r="E30" s="3"/>
      <c r="F30" s="5"/>
      <c r="G30" s="9"/>
      <c r="H30" s="59" t="s">
        <v>45</v>
      </c>
      <c r="I30" s="9"/>
      <c r="J30" s="5"/>
      <c r="K30" s="5"/>
    </row>
    <row r="31" spans="3:11" ht="12.75">
      <c r="C31" s="5"/>
      <c r="D31" s="5"/>
      <c r="E31" s="3"/>
      <c r="F31" s="5"/>
      <c r="G31" s="9"/>
      <c r="H31" s="21"/>
      <c r="I31" s="9"/>
      <c r="J31" s="5"/>
      <c r="K31" s="5"/>
    </row>
    <row r="32" spans="3:11" ht="18.75">
      <c r="C32" s="5"/>
      <c r="D32" s="5"/>
      <c r="E32" s="3"/>
      <c r="F32" s="5"/>
      <c r="G32" s="9"/>
      <c r="H32" s="11" t="s">
        <v>101</v>
      </c>
      <c r="I32" s="9"/>
      <c r="J32" s="5"/>
      <c r="K32" s="5"/>
    </row>
    <row r="33" spans="3:11" ht="18.75">
      <c r="C33" s="5"/>
      <c r="D33" s="5"/>
      <c r="E33" s="3"/>
      <c r="F33" s="5"/>
      <c r="G33" s="9"/>
      <c r="H33" s="11" t="s">
        <v>110</v>
      </c>
      <c r="I33" s="9"/>
      <c r="J33" s="5"/>
      <c r="K33" s="37" t="s">
        <v>111</v>
      </c>
    </row>
    <row r="34" spans="3:11" ht="25.5">
      <c r="C34" s="5"/>
      <c r="D34" s="5"/>
      <c r="E34" s="3"/>
      <c r="F34" s="5"/>
      <c r="G34" s="9"/>
      <c r="H34" s="11" t="s">
        <v>102</v>
      </c>
      <c r="I34" s="9"/>
      <c r="J34" s="5"/>
      <c r="K34" s="38">
        <v>5</v>
      </c>
    </row>
    <row r="35" spans="3:11" ht="18.75">
      <c r="C35" s="5"/>
      <c r="D35" s="5"/>
      <c r="E35" s="3"/>
      <c r="F35" s="5"/>
      <c r="G35" s="9"/>
      <c r="H35" s="36" t="s">
        <v>113</v>
      </c>
      <c r="I35" s="9"/>
      <c r="J35" s="5"/>
      <c r="K35" s="39" t="s">
        <v>112</v>
      </c>
    </row>
    <row r="36" spans="3:11" ht="15.75">
      <c r="C36" s="5"/>
      <c r="D36" s="5"/>
      <c r="E36" s="3"/>
      <c r="F36" s="16"/>
      <c r="G36" s="15"/>
      <c r="H36" s="15" t="s">
        <v>24</v>
      </c>
      <c r="I36" s="17"/>
      <c r="J36" s="26"/>
      <c r="K36" s="5"/>
    </row>
    <row r="37" spans="3:11" ht="18.75">
      <c r="C37" s="5"/>
      <c r="D37" s="5"/>
      <c r="E37" s="3"/>
      <c r="F37" s="18"/>
      <c r="G37" s="19"/>
      <c r="H37" s="20"/>
      <c r="I37" s="21"/>
      <c r="J37" s="5"/>
      <c r="K37" s="5"/>
    </row>
    <row r="38" spans="3:11" ht="15.75">
      <c r="C38" s="6" t="s">
        <v>5</v>
      </c>
      <c r="D38" s="6" t="s">
        <v>41</v>
      </c>
      <c r="E38" s="4" t="s">
        <v>0</v>
      </c>
      <c r="F38" s="8" t="s">
        <v>7</v>
      </c>
      <c r="G38" s="10" t="s">
        <v>8</v>
      </c>
      <c r="H38" s="56" t="s">
        <v>128</v>
      </c>
      <c r="I38" s="10" t="s">
        <v>9</v>
      </c>
      <c r="J38" s="6" t="s">
        <v>10</v>
      </c>
      <c r="K38" s="6" t="s">
        <v>11</v>
      </c>
    </row>
    <row r="39" spans="3:11" ht="12.75">
      <c r="C39" s="5"/>
      <c r="D39" s="5"/>
      <c r="E39" s="3" t="s">
        <v>14</v>
      </c>
      <c r="F39" s="5"/>
      <c r="G39" s="9"/>
      <c r="H39" s="9"/>
      <c r="I39" s="9"/>
      <c r="J39" s="5"/>
      <c r="K39" s="5"/>
    </row>
    <row r="40" spans="3:11" ht="12.75">
      <c r="C40" s="5">
        <v>1</v>
      </c>
      <c r="D40" s="41" t="s">
        <v>114</v>
      </c>
      <c r="E40" s="40">
        <v>39448</v>
      </c>
      <c r="F40" s="5" t="s">
        <v>75</v>
      </c>
      <c r="G40" s="9">
        <v>107</v>
      </c>
      <c r="H40" s="55">
        <f>SUM(G40*(((100/(100+$K$34))-1)*-1))</f>
        <v>5.095238095238101</v>
      </c>
      <c r="I40" s="9">
        <f>SUM(G40-H40)</f>
        <v>101.9047619047619</v>
      </c>
      <c r="J40" s="5" t="s">
        <v>86</v>
      </c>
      <c r="K40" s="5" t="s">
        <v>21</v>
      </c>
    </row>
    <row r="41" spans="3:11" ht="12.75">
      <c r="C41" s="5">
        <v>2</v>
      </c>
      <c r="D41" s="41" t="s">
        <v>115</v>
      </c>
      <c r="E41" s="40">
        <v>39480</v>
      </c>
      <c r="F41" s="5" t="s">
        <v>76</v>
      </c>
      <c r="G41" s="9">
        <v>53.5</v>
      </c>
      <c r="H41" s="55">
        <f aca="true" t="shared" si="1" ref="H41:H51">SUM(G41*(((100/(100+$K$34))-1)*-1))</f>
        <v>2.5476190476190506</v>
      </c>
      <c r="I41" s="9">
        <f aca="true" t="shared" si="2" ref="I41:I51">SUM(G41-H41)</f>
        <v>50.95238095238095</v>
      </c>
      <c r="J41" s="5" t="s">
        <v>86</v>
      </c>
      <c r="K41" s="14" t="s">
        <v>48</v>
      </c>
    </row>
    <row r="42" spans="3:11" ht="12.75">
      <c r="C42" s="5">
        <v>3</v>
      </c>
      <c r="D42" s="41" t="s">
        <v>116</v>
      </c>
      <c r="E42" s="40">
        <v>39510</v>
      </c>
      <c r="F42" s="5" t="s">
        <v>43</v>
      </c>
      <c r="G42" s="9">
        <v>26.75</v>
      </c>
      <c r="H42" s="55">
        <f t="shared" si="1"/>
        <v>1.2738095238095253</v>
      </c>
      <c r="I42" s="9">
        <f t="shared" si="2"/>
        <v>25.476190476190474</v>
      </c>
      <c r="J42" s="5" t="s">
        <v>86</v>
      </c>
      <c r="K42" s="5" t="s">
        <v>50</v>
      </c>
    </row>
    <row r="43" spans="3:11" ht="12.75">
      <c r="C43" s="5">
        <v>4</v>
      </c>
      <c r="D43" s="41" t="s">
        <v>117</v>
      </c>
      <c r="E43" s="40">
        <v>39542</v>
      </c>
      <c r="F43" s="5" t="s">
        <v>77</v>
      </c>
      <c r="G43" s="9">
        <v>80.5</v>
      </c>
      <c r="H43" s="55">
        <f t="shared" si="1"/>
        <v>3.8333333333333375</v>
      </c>
      <c r="I43" s="9">
        <f t="shared" si="2"/>
        <v>76.66666666666666</v>
      </c>
      <c r="J43" s="5" t="s">
        <v>86</v>
      </c>
      <c r="K43" s="5" t="s">
        <v>21</v>
      </c>
    </row>
    <row r="44" spans="3:11" ht="12.75">
      <c r="C44" s="5">
        <v>5</v>
      </c>
      <c r="D44" s="41" t="s">
        <v>118</v>
      </c>
      <c r="E44" s="40">
        <v>39573</v>
      </c>
      <c r="F44" s="5" t="s">
        <v>78</v>
      </c>
      <c r="G44" s="9">
        <v>133.25</v>
      </c>
      <c r="H44" s="55">
        <f t="shared" si="1"/>
        <v>6.345238095238102</v>
      </c>
      <c r="I44" s="9">
        <f t="shared" si="2"/>
        <v>126.9047619047619</v>
      </c>
      <c r="J44" s="5" t="s">
        <v>86</v>
      </c>
      <c r="K44" s="5" t="s">
        <v>21</v>
      </c>
    </row>
    <row r="45" spans="3:11" ht="12.75">
      <c r="C45" s="5">
        <v>6</v>
      </c>
      <c r="D45" s="41" t="s">
        <v>119</v>
      </c>
      <c r="E45" s="40">
        <v>39605</v>
      </c>
      <c r="F45" s="5" t="s">
        <v>79</v>
      </c>
      <c r="G45" s="9">
        <v>107</v>
      </c>
      <c r="H45" s="55">
        <f t="shared" si="1"/>
        <v>5.095238095238101</v>
      </c>
      <c r="I45" s="9">
        <f t="shared" si="2"/>
        <v>101.9047619047619</v>
      </c>
      <c r="J45" s="5" t="s">
        <v>86</v>
      </c>
      <c r="K45" s="5" t="s">
        <v>21</v>
      </c>
    </row>
    <row r="46" spans="3:11" ht="12.75">
      <c r="C46" s="5">
        <v>7</v>
      </c>
      <c r="D46" s="41" t="s">
        <v>120</v>
      </c>
      <c r="E46" s="40">
        <v>39636</v>
      </c>
      <c r="F46" s="5" t="s">
        <v>80</v>
      </c>
      <c r="G46" s="9">
        <v>53.5</v>
      </c>
      <c r="H46" s="55">
        <f t="shared" si="1"/>
        <v>2.5476190476190506</v>
      </c>
      <c r="I46" s="9">
        <f t="shared" si="2"/>
        <v>50.95238095238095</v>
      </c>
      <c r="J46" s="5" t="s">
        <v>86</v>
      </c>
      <c r="K46" s="5" t="s">
        <v>21</v>
      </c>
    </row>
    <row r="47" spans="3:11" ht="12.75">
      <c r="C47" s="5">
        <v>8</v>
      </c>
      <c r="D47" s="41" t="s">
        <v>121</v>
      </c>
      <c r="E47" s="40">
        <v>39668</v>
      </c>
      <c r="F47" s="30" t="s">
        <v>81</v>
      </c>
      <c r="G47" s="9">
        <v>26.75</v>
      </c>
      <c r="H47" s="55">
        <f t="shared" si="1"/>
        <v>1.2738095238095253</v>
      </c>
      <c r="I47" s="9">
        <f t="shared" si="2"/>
        <v>25.476190476190474</v>
      </c>
      <c r="J47" s="5" t="s">
        <v>86</v>
      </c>
      <c r="K47" s="5" t="s">
        <v>21</v>
      </c>
    </row>
    <row r="48" spans="3:11" ht="12.75">
      <c r="C48" s="5">
        <v>9</v>
      </c>
      <c r="D48" s="41" t="s">
        <v>122</v>
      </c>
      <c r="E48" s="40">
        <v>39700</v>
      </c>
      <c r="F48" s="5" t="s">
        <v>82</v>
      </c>
      <c r="G48" s="9">
        <v>107</v>
      </c>
      <c r="H48" s="55">
        <f t="shared" si="1"/>
        <v>5.095238095238101</v>
      </c>
      <c r="I48" s="9">
        <f t="shared" si="2"/>
        <v>101.9047619047619</v>
      </c>
      <c r="J48" s="5" t="s">
        <v>86</v>
      </c>
      <c r="K48" s="5" t="s">
        <v>21</v>
      </c>
    </row>
    <row r="49" spans="3:11" ht="12.75">
      <c r="C49" s="5">
        <v>10</v>
      </c>
      <c r="D49" s="41" t="s">
        <v>123</v>
      </c>
      <c r="E49" s="40">
        <v>39731</v>
      </c>
      <c r="F49" s="5" t="s">
        <v>83</v>
      </c>
      <c r="G49" s="9">
        <v>10.7</v>
      </c>
      <c r="H49" s="55">
        <f t="shared" si="1"/>
        <v>0.50952380952381</v>
      </c>
      <c r="I49" s="9">
        <f t="shared" si="2"/>
        <v>10.19047619047619</v>
      </c>
      <c r="J49" s="5" t="s">
        <v>86</v>
      </c>
      <c r="K49" s="24" t="s">
        <v>49</v>
      </c>
    </row>
    <row r="50" spans="3:11" ht="12.75">
      <c r="C50" s="5">
        <v>11</v>
      </c>
      <c r="D50" s="41" t="s">
        <v>124</v>
      </c>
      <c r="E50" s="40">
        <v>39763</v>
      </c>
      <c r="F50" s="5" t="s">
        <v>84</v>
      </c>
      <c r="G50" s="9">
        <v>15</v>
      </c>
      <c r="H50" s="55">
        <f t="shared" si="1"/>
        <v>0.7142857142857151</v>
      </c>
      <c r="I50" s="9">
        <f t="shared" si="2"/>
        <v>14.285714285714285</v>
      </c>
      <c r="J50" s="5" t="s">
        <v>86</v>
      </c>
      <c r="K50" s="5" t="s">
        <v>21</v>
      </c>
    </row>
    <row r="51" spans="1:11" ht="12.75">
      <c r="A51" s="25" t="s">
        <v>40</v>
      </c>
      <c r="C51" s="5">
        <v>12</v>
      </c>
      <c r="D51" s="41" t="s">
        <v>125</v>
      </c>
      <c r="E51" s="40">
        <v>39794</v>
      </c>
      <c r="F51" s="5" t="s">
        <v>85</v>
      </c>
      <c r="G51" s="9">
        <v>17</v>
      </c>
      <c r="H51" s="55">
        <f t="shared" si="1"/>
        <v>0.8095238095238104</v>
      </c>
      <c r="I51" s="9">
        <f t="shared" si="2"/>
        <v>16.19047619047619</v>
      </c>
      <c r="J51" s="5" t="s">
        <v>86</v>
      </c>
      <c r="K51" s="5" t="s">
        <v>21</v>
      </c>
    </row>
    <row r="52" spans="3:11" ht="15.75">
      <c r="C52" s="6" t="s">
        <v>1</v>
      </c>
      <c r="D52" s="6"/>
      <c r="E52" s="3"/>
      <c r="F52" s="5"/>
      <c r="G52" s="12">
        <f>SUM(G40:G51)</f>
        <v>737.95</v>
      </c>
      <c r="H52" s="28">
        <f>SUM(H40:H51)</f>
        <v>35.140476190476235</v>
      </c>
      <c r="I52" s="12">
        <f>SUM(I40:I51)</f>
        <v>702.8095238095237</v>
      </c>
      <c r="J52" s="5"/>
      <c r="K52" s="5"/>
    </row>
    <row r="53" spans="3:11" ht="12.75">
      <c r="C53" s="5"/>
      <c r="D53" s="5"/>
      <c r="E53" s="3"/>
      <c r="F53" s="5"/>
      <c r="G53" s="27" t="s">
        <v>15</v>
      </c>
      <c r="H53" s="29" t="s">
        <v>16</v>
      </c>
      <c r="I53" s="27" t="s">
        <v>20</v>
      </c>
      <c r="J53" s="5"/>
      <c r="K53" s="5"/>
    </row>
    <row r="54" spans="3:11" ht="12.75">
      <c r="C54" s="5"/>
      <c r="D54" s="5"/>
      <c r="E54" s="3"/>
      <c r="F54" s="5"/>
      <c r="G54" s="27" t="s">
        <v>17</v>
      </c>
      <c r="H54" s="29" t="s">
        <v>18</v>
      </c>
      <c r="I54" s="27" t="s">
        <v>19</v>
      </c>
      <c r="J54" s="5"/>
      <c r="K54" s="5"/>
    </row>
    <row r="55" spans="3:11" ht="15.75">
      <c r="C55" s="5"/>
      <c r="D55" s="5"/>
      <c r="E55" s="3"/>
      <c r="F55" s="7" t="s">
        <v>87</v>
      </c>
      <c r="G55" s="10" t="s">
        <v>1</v>
      </c>
      <c r="H55" s="58" t="s">
        <v>127</v>
      </c>
      <c r="I55" s="10" t="s">
        <v>9</v>
      </c>
      <c r="J55" s="5"/>
      <c r="K55" s="5"/>
    </row>
    <row r="56" ht="12.75">
      <c r="H56" s="59" t="s">
        <v>46</v>
      </c>
    </row>
    <row r="57" ht="12.75">
      <c r="H57" s="59" t="s">
        <v>47</v>
      </c>
    </row>
    <row r="58" ht="12.75">
      <c r="H58" s="59" t="s">
        <v>44</v>
      </c>
    </row>
    <row r="59" ht="12.75">
      <c r="H59" s="59" t="s">
        <v>127</v>
      </c>
    </row>
    <row r="60" ht="12.75">
      <c r="H60" s="59" t="s">
        <v>45</v>
      </c>
    </row>
    <row r="62" spans="3:11" ht="18.75">
      <c r="C62" s="5"/>
      <c r="D62" s="5"/>
      <c r="E62" s="3"/>
      <c r="F62" s="5"/>
      <c r="G62" s="9"/>
      <c r="H62" s="22" t="s">
        <v>89</v>
      </c>
      <c r="I62" s="9"/>
      <c r="J62" s="5"/>
      <c r="K62" s="5"/>
    </row>
    <row r="63" spans="3:11" ht="15.75">
      <c r="C63" s="5"/>
      <c r="D63" s="5"/>
      <c r="E63" s="3"/>
      <c r="F63" s="16"/>
      <c r="G63" s="15"/>
      <c r="H63" s="15" t="s">
        <v>72</v>
      </c>
      <c r="I63" s="17"/>
      <c r="J63" s="26"/>
      <c r="K63" s="5"/>
    </row>
    <row r="64" spans="3:11" ht="18.75">
      <c r="C64" s="5"/>
      <c r="D64" s="5"/>
      <c r="E64" s="3"/>
      <c r="F64" s="18"/>
      <c r="G64" s="19"/>
      <c r="H64" s="20"/>
      <c r="I64" s="21"/>
      <c r="J64" s="5"/>
      <c r="K64" s="5"/>
    </row>
    <row r="65" spans="3:11" ht="15.75">
      <c r="C65" s="6" t="s">
        <v>5</v>
      </c>
      <c r="D65" s="6" t="s">
        <v>41</v>
      </c>
      <c r="E65" s="4" t="s">
        <v>0</v>
      </c>
      <c r="F65" s="8" t="s">
        <v>7</v>
      </c>
      <c r="G65" s="10" t="s">
        <v>8</v>
      </c>
      <c r="H65" s="56" t="s">
        <v>128</v>
      </c>
      <c r="I65" s="10" t="s">
        <v>9</v>
      </c>
      <c r="J65" s="6" t="s">
        <v>10</v>
      </c>
      <c r="K65" s="6" t="s">
        <v>11</v>
      </c>
    </row>
    <row r="66" spans="3:11" ht="12.75">
      <c r="C66" s="5"/>
      <c r="D66" s="5"/>
      <c r="E66" s="3" t="s">
        <v>14</v>
      </c>
      <c r="F66" s="5"/>
      <c r="G66" s="9"/>
      <c r="H66" s="9"/>
      <c r="I66" s="9"/>
      <c r="J66" s="5"/>
      <c r="K66" s="5"/>
    </row>
    <row r="67" spans="3:11" ht="12.75">
      <c r="C67" s="5">
        <v>1</v>
      </c>
      <c r="D67" s="5"/>
      <c r="E67" s="3"/>
      <c r="F67" s="5"/>
      <c r="G67" s="9"/>
      <c r="H67" s="55">
        <f aca="true" t="shared" si="3" ref="H67:H76">SUM(G67*(((100/(100+$K$4))-1)*-1))</f>
        <v>0</v>
      </c>
      <c r="I67" s="9">
        <f>SUM(G67-H67)</f>
        <v>0</v>
      </c>
      <c r="J67" s="5"/>
      <c r="K67" s="5"/>
    </row>
    <row r="68" spans="3:11" ht="12.75">
      <c r="C68" s="5">
        <v>2</v>
      </c>
      <c r="D68" s="5"/>
      <c r="E68" s="3"/>
      <c r="F68" s="5"/>
      <c r="G68" s="9"/>
      <c r="H68" s="55">
        <f t="shared" si="3"/>
        <v>0</v>
      </c>
      <c r="I68" s="9">
        <f aca="true" t="shared" si="4" ref="I68:I74">SUM(G68-H68)</f>
        <v>0</v>
      </c>
      <c r="J68" s="5"/>
      <c r="K68" s="23"/>
    </row>
    <row r="69" spans="3:11" ht="12.75">
      <c r="C69" s="5">
        <v>3</v>
      </c>
      <c r="D69" s="5"/>
      <c r="E69" s="3"/>
      <c r="F69" s="5"/>
      <c r="G69" s="9"/>
      <c r="H69" s="55">
        <f t="shared" si="3"/>
        <v>0</v>
      </c>
      <c r="I69" s="9">
        <f t="shared" si="4"/>
        <v>0</v>
      </c>
      <c r="J69" s="5"/>
      <c r="K69" s="5"/>
    </row>
    <row r="70" spans="3:11" ht="12.75">
      <c r="C70" s="5">
        <v>4</v>
      </c>
      <c r="D70" s="5"/>
      <c r="E70" s="3"/>
      <c r="F70" s="5"/>
      <c r="G70" s="9"/>
      <c r="H70" s="55">
        <f t="shared" si="3"/>
        <v>0</v>
      </c>
      <c r="I70" s="9">
        <f t="shared" si="4"/>
        <v>0</v>
      </c>
      <c r="J70" s="5"/>
      <c r="K70" s="5"/>
    </row>
    <row r="71" spans="3:11" ht="12.75">
      <c r="C71" s="5">
        <v>5</v>
      </c>
      <c r="D71" s="5"/>
      <c r="E71" s="3"/>
      <c r="F71" s="5"/>
      <c r="G71" s="9"/>
      <c r="H71" s="55">
        <f t="shared" si="3"/>
        <v>0</v>
      </c>
      <c r="I71" s="9">
        <f t="shared" si="4"/>
        <v>0</v>
      </c>
      <c r="J71" s="5"/>
      <c r="K71" s="5"/>
    </row>
    <row r="72" spans="3:11" ht="12.75">
      <c r="C72" s="5">
        <v>6</v>
      </c>
      <c r="D72" s="5"/>
      <c r="E72" s="3"/>
      <c r="F72" s="5"/>
      <c r="G72" s="9"/>
      <c r="H72" s="55">
        <f t="shared" si="3"/>
        <v>0</v>
      </c>
      <c r="I72" s="9">
        <f t="shared" si="4"/>
        <v>0</v>
      </c>
      <c r="J72" s="5"/>
      <c r="K72" s="5"/>
    </row>
    <row r="73" spans="3:11" ht="12.75">
      <c r="C73" s="5">
        <v>7</v>
      </c>
      <c r="D73" s="5"/>
      <c r="E73" s="3"/>
      <c r="F73" s="5"/>
      <c r="G73" s="9"/>
      <c r="H73" s="55">
        <f t="shared" si="3"/>
        <v>0</v>
      </c>
      <c r="I73" s="9">
        <f t="shared" si="4"/>
        <v>0</v>
      </c>
      <c r="J73" s="5"/>
      <c r="K73" s="5"/>
    </row>
    <row r="74" spans="3:11" ht="12.75">
      <c r="C74" s="5">
        <v>8</v>
      </c>
      <c r="D74" s="5"/>
      <c r="E74" s="3"/>
      <c r="F74" s="5"/>
      <c r="G74" s="9"/>
      <c r="H74" s="55">
        <f t="shared" si="3"/>
        <v>0</v>
      </c>
      <c r="I74" s="9">
        <f t="shared" si="4"/>
        <v>0</v>
      </c>
      <c r="J74" s="5"/>
      <c r="K74" s="5"/>
    </row>
    <row r="75" spans="1:11" ht="15.75">
      <c r="A75" s="1" t="s">
        <v>12</v>
      </c>
      <c r="B75" s="2"/>
      <c r="C75" s="5">
        <v>9</v>
      </c>
      <c r="D75" s="5"/>
      <c r="E75" s="3"/>
      <c r="F75" s="5"/>
      <c r="G75" s="9"/>
      <c r="H75" s="55">
        <f t="shared" si="3"/>
        <v>0</v>
      </c>
      <c r="I75" s="9">
        <f>SUM(G75-H75)</f>
        <v>0</v>
      </c>
      <c r="J75" s="5"/>
      <c r="K75" s="5"/>
    </row>
    <row r="76" spans="1:11" ht="15.75">
      <c r="A76" s="1" t="s">
        <v>13</v>
      </c>
      <c r="B76" s="2"/>
      <c r="C76" s="5">
        <v>10</v>
      </c>
      <c r="D76" s="5"/>
      <c r="E76" s="3"/>
      <c r="F76" s="5"/>
      <c r="G76" s="9"/>
      <c r="H76" s="55">
        <f t="shared" si="3"/>
        <v>0</v>
      </c>
      <c r="I76" s="9">
        <f>SUM(G76-H76)</f>
        <v>0</v>
      </c>
      <c r="J76" s="5"/>
      <c r="K76" s="5"/>
    </row>
    <row r="77" spans="3:11" ht="15.75">
      <c r="C77" s="6" t="s">
        <v>1</v>
      </c>
      <c r="D77" s="6"/>
      <c r="E77" s="3"/>
      <c r="F77" s="5"/>
      <c r="G77" s="12">
        <f>SUM(G67:G76)</f>
        <v>0</v>
      </c>
      <c r="H77" s="28">
        <f>SUM(H67:H76)</f>
        <v>0</v>
      </c>
      <c r="I77" s="12">
        <f>SUM(I67:I76)</f>
        <v>0</v>
      </c>
      <c r="J77" s="5"/>
      <c r="K77" s="5"/>
    </row>
    <row r="78" spans="3:11" ht="12.75">
      <c r="C78" s="5"/>
      <c r="D78" s="5"/>
      <c r="E78" s="3"/>
      <c r="F78" s="5"/>
      <c r="G78" s="27" t="s">
        <v>15</v>
      </c>
      <c r="H78" s="29" t="s">
        <v>16</v>
      </c>
      <c r="I78" s="27" t="s">
        <v>20</v>
      </c>
      <c r="J78" s="5"/>
      <c r="K78" s="5"/>
    </row>
    <row r="79" spans="3:11" ht="15.75">
      <c r="C79" s="5"/>
      <c r="D79" s="5"/>
      <c r="E79" s="3"/>
      <c r="F79" s="5"/>
      <c r="G79" s="27" t="s">
        <v>17</v>
      </c>
      <c r="H79" s="29" t="s">
        <v>18</v>
      </c>
      <c r="I79" s="27" t="s">
        <v>19</v>
      </c>
      <c r="J79" s="7" t="s">
        <v>42</v>
      </c>
      <c r="K79" s="5"/>
    </row>
    <row r="80" spans="3:11" ht="15.75">
      <c r="C80" s="5"/>
      <c r="D80" s="5"/>
      <c r="E80" s="3"/>
      <c r="F80" s="7" t="s">
        <v>88</v>
      </c>
      <c r="G80" s="10" t="s">
        <v>1</v>
      </c>
      <c r="H80" s="58" t="s">
        <v>127</v>
      </c>
      <c r="I80" s="10" t="s">
        <v>9</v>
      </c>
      <c r="J80" s="7" t="s">
        <v>39</v>
      </c>
      <c r="K80" s="5"/>
    </row>
    <row r="81" spans="3:11" ht="12.75">
      <c r="C81" s="5"/>
      <c r="D81" s="5"/>
      <c r="E81" s="3"/>
      <c r="F81" s="5"/>
      <c r="G81" s="9"/>
      <c r="H81" s="59" t="s">
        <v>46</v>
      </c>
      <c r="I81" s="9"/>
      <c r="J81" s="5"/>
      <c r="K81" s="5"/>
    </row>
    <row r="82" spans="3:11" ht="12.75">
      <c r="C82" s="5"/>
      <c r="D82" s="5"/>
      <c r="E82" s="3"/>
      <c r="F82" s="5"/>
      <c r="G82" s="9"/>
      <c r="H82" s="59" t="s">
        <v>47</v>
      </c>
      <c r="I82" s="9"/>
      <c r="J82" s="5"/>
      <c r="K82" s="5"/>
    </row>
    <row r="83" spans="3:11" ht="12.75">
      <c r="C83" s="5"/>
      <c r="D83" s="5"/>
      <c r="E83" s="3"/>
      <c r="F83" s="5"/>
      <c r="G83" s="9"/>
      <c r="H83" s="59" t="s">
        <v>44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59" t="s">
        <v>127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59" t="s">
        <v>45</v>
      </c>
      <c r="I85" s="9"/>
      <c r="J85" s="5"/>
      <c r="K85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3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4</v>
      </c>
      <c r="I3" s="9"/>
      <c r="J3" s="5"/>
      <c r="K3" s="60" t="s">
        <v>111</v>
      </c>
    </row>
    <row r="4" spans="3:11" ht="25.5">
      <c r="C4" s="5"/>
      <c r="D4" s="5"/>
      <c r="E4" s="3"/>
      <c r="F4" s="5"/>
      <c r="G4" s="9"/>
      <c r="H4" s="11" t="s">
        <v>6</v>
      </c>
      <c r="I4" s="9"/>
      <c r="J4" s="5"/>
      <c r="K4" s="61"/>
    </row>
    <row r="5" spans="3:11" ht="18.75">
      <c r="C5" s="5"/>
      <c r="D5" s="5"/>
      <c r="E5" s="3"/>
      <c r="F5" s="5"/>
      <c r="G5" s="9"/>
      <c r="H5" s="22" t="s">
        <v>91</v>
      </c>
      <c r="I5" s="9"/>
      <c r="J5" s="5"/>
      <c r="K5" s="63" t="s">
        <v>112</v>
      </c>
    </row>
    <row r="6" spans="3:11" ht="18.75">
      <c r="C6" s="5"/>
      <c r="D6" s="5"/>
      <c r="E6" s="3"/>
      <c r="F6" s="5"/>
      <c r="G6" s="9"/>
      <c r="H6" s="22"/>
      <c r="I6" s="9"/>
      <c r="J6" s="5"/>
      <c r="K6" s="5"/>
    </row>
    <row r="7" spans="3:11" ht="18.75">
      <c r="C7" s="5"/>
      <c r="D7" s="5"/>
      <c r="E7" s="3"/>
      <c r="F7" s="5"/>
      <c r="G7" s="9"/>
      <c r="H7" s="22" t="s">
        <v>92</v>
      </c>
      <c r="I7" s="9"/>
      <c r="J7" s="5"/>
      <c r="K7" s="5"/>
    </row>
    <row r="8" spans="3:11" ht="15.75">
      <c r="C8" s="5"/>
      <c r="D8" s="5"/>
      <c r="E8" s="3"/>
      <c r="F8" s="16"/>
      <c r="G8" s="15"/>
      <c r="H8" s="15" t="s">
        <v>23</v>
      </c>
      <c r="I8" s="17"/>
      <c r="J8" s="26"/>
      <c r="K8" s="5"/>
    </row>
    <row r="9" spans="3:11" ht="18.75">
      <c r="C9" s="5"/>
      <c r="D9" s="5"/>
      <c r="E9" s="3"/>
      <c r="F9" s="18"/>
      <c r="G9" s="19"/>
      <c r="H9" s="20"/>
      <c r="I9" s="21"/>
      <c r="J9" s="5"/>
      <c r="K9" s="5"/>
    </row>
    <row r="10" spans="3:11" ht="15.75">
      <c r="C10" s="6" t="s">
        <v>5</v>
      </c>
      <c r="D10" s="6" t="s">
        <v>41</v>
      </c>
      <c r="E10" s="4" t="s">
        <v>0</v>
      </c>
      <c r="F10" s="8" t="s">
        <v>7</v>
      </c>
      <c r="G10" s="10" t="s">
        <v>8</v>
      </c>
      <c r="H10" s="56" t="s">
        <v>128</v>
      </c>
      <c r="I10" s="10" t="s">
        <v>9</v>
      </c>
      <c r="J10" s="6" t="s">
        <v>10</v>
      </c>
      <c r="K10" s="6" t="s">
        <v>11</v>
      </c>
    </row>
    <row r="11" spans="3:11" ht="12.75">
      <c r="C11" s="5"/>
      <c r="D11" s="5"/>
      <c r="E11" s="3" t="s">
        <v>14</v>
      </c>
      <c r="F11" s="5"/>
      <c r="G11" s="9"/>
      <c r="H11" s="9"/>
      <c r="I11" s="9"/>
      <c r="J11" s="5"/>
      <c r="K11" s="5"/>
    </row>
    <row r="12" spans="3:11" ht="12.75">
      <c r="C12" s="5">
        <v>1</v>
      </c>
      <c r="D12" s="5"/>
      <c r="E12" s="3"/>
      <c r="F12" s="5"/>
      <c r="G12" s="9"/>
      <c r="H12" s="55">
        <f>SUM(G12*(((100/(100+$K$4))-1)*-1))</f>
        <v>0</v>
      </c>
      <c r="I12" s="9">
        <f>SUM(G12-H12)</f>
        <v>0</v>
      </c>
      <c r="J12" s="5"/>
      <c r="K12" s="5"/>
    </row>
    <row r="13" spans="3:11" ht="12.75">
      <c r="C13" s="5">
        <v>2</v>
      </c>
      <c r="D13" s="5"/>
      <c r="E13" s="3"/>
      <c r="F13" s="5"/>
      <c r="G13" s="9"/>
      <c r="H13" s="55">
        <f>SUM(G13*(((100/(100+$K$4))-1)*-1))</f>
        <v>0</v>
      </c>
      <c r="I13" s="9">
        <f aca="true" t="shared" si="0" ref="I13:I19">SUM(G13-H13)</f>
        <v>0</v>
      </c>
      <c r="J13" s="5"/>
      <c r="K13" s="23"/>
    </row>
    <row r="14" spans="3:11" ht="12.75">
      <c r="C14" s="5">
        <v>3</v>
      </c>
      <c r="D14" s="5"/>
      <c r="E14" s="3"/>
      <c r="F14" s="5"/>
      <c r="G14" s="9"/>
      <c r="H14" s="55">
        <f>SUM(G14*(((100/(100+$K$4))-1)*-1))</f>
        <v>0</v>
      </c>
      <c r="I14" s="9">
        <f t="shared" si="0"/>
        <v>0</v>
      </c>
      <c r="J14" s="5"/>
      <c r="K14" s="5"/>
    </row>
    <row r="15" spans="3:11" ht="12.75">
      <c r="C15" s="5">
        <v>4</v>
      </c>
      <c r="D15" s="5"/>
      <c r="E15" s="3"/>
      <c r="F15" s="5"/>
      <c r="G15" s="9"/>
      <c r="H15" s="55">
        <f>SUM(G15*(((100/(100+$K$4))-1)*-1))</f>
        <v>0</v>
      </c>
      <c r="I15" s="9">
        <f t="shared" si="0"/>
        <v>0</v>
      </c>
      <c r="J15" s="5"/>
      <c r="K15" s="5"/>
    </row>
    <row r="16" spans="3:11" ht="12.75">
      <c r="C16" s="5">
        <v>5</v>
      </c>
      <c r="D16" s="5"/>
      <c r="E16" s="3"/>
      <c r="F16" s="5"/>
      <c r="G16" s="9"/>
      <c r="H16" s="55">
        <f>SUM(G16*(((100/(100+$K$4))-1)*-1))</f>
        <v>0</v>
      </c>
      <c r="I16" s="9">
        <f t="shared" si="0"/>
        <v>0</v>
      </c>
      <c r="J16" s="5"/>
      <c r="K16" s="5"/>
    </row>
    <row r="17" spans="3:11" ht="12.75">
      <c r="C17" s="5">
        <v>6</v>
      </c>
      <c r="D17" s="5"/>
      <c r="E17" s="3"/>
      <c r="F17" s="5"/>
      <c r="G17" s="9"/>
      <c r="H17" s="55">
        <f>SUM(G17*(((100/(100+$K$4))-1)*-1))</f>
        <v>0</v>
      </c>
      <c r="I17" s="9">
        <f t="shared" si="0"/>
        <v>0</v>
      </c>
      <c r="J17" s="5"/>
      <c r="K17" s="5"/>
    </row>
    <row r="18" spans="3:11" ht="12.75">
      <c r="C18" s="5">
        <v>7</v>
      </c>
      <c r="D18" s="5"/>
      <c r="E18" s="3"/>
      <c r="F18" s="5"/>
      <c r="G18" s="9"/>
      <c r="H18" s="55">
        <f>SUM(G18*(((100/(100+$K$4))-1)*-1))</f>
        <v>0</v>
      </c>
      <c r="I18" s="9">
        <f t="shared" si="0"/>
        <v>0</v>
      </c>
      <c r="J18" s="5"/>
      <c r="K18" s="5"/>
    </row>
    <row r="19" spans="3:11" ht="12.75">
      <c r="C19" s="5">
        <v>8</v>
      </c>
      <c r="D19" s="5"/>
      <c r="E19" s="3"/>
      <c r="F19" s="5"/>
      <c r="G19" s="9"/>
      <c r="H19" s="55">
        <f>SUM(G19*(((100/(100+$K$4))-1)*-1))</f>
        <v>0</v>
      </c>
      <c r="I19" s="9">
        <f t="shared" si="0"/>
        <v>0</v>
      </c>
      <c r="J19" s="5"/>
      <c r="K19" s="5"/>
    </row>
    <row r="20" spans="1:11" ht="15.75">
      <c r="A20" s="1" t="s">
        <v>12</v>
      </c>
      <c r="B20" s="2"/>
      <c r="C20" s="5">
        <v>9</v>
      </c>
      <c r="D20" s="5"/>
      <c r="E20" s="3"/>
      <c r="F20" s="5"/>
      <c r="G20" s="9"/>
      <c r="H20" s="55">
        <f>SUM(G20*(((100/(100+$K$4))-1)*-1))</f>
        <v>0</v>
      </c>
      <c r="I20" s="9">
        <f>SUM(G20-H20)</f>
        <v>0</v>
      </c>
      <c r="J20" s="5"/>
      <c r="K20" s="5"/>
    </row>
    <row r="21" spans="1:11" ht="15.75">
      <c r="A21" s="1" t="s">
        <v>13</v>
      </c>
      <c r="B21" s="2"/>
      <c r="C21" s="5">
        <v>10</v>
      </c>
      <c r="D21" s="5"/>
      <c r="E21" s="3"/>
      <c r="F21" s="5"/>
      <c r="G21" s="9"/>
      <c r="H21" s="55">
        <f>SUM(G21*(((100/(100+$K$4))-1)*-1))</f>
        <v>0</v>
      </c>
      <c r="I21" s="9">
        <f>SUM(G21-H21)</f>
        <v>0</v>
      </c>
      <c r="J21" s="5"/>
      <c r="K21" s="5"/>
    </row>
    <row r="22" spans="3:11" ht="15.75">
      <c r="C22" s="6" t="s">
        <v>1</v>
      </c>
      <c r="D22" s="6"/>
      <c r="E22" s="54" t="s">
        <v>130</v>
      </c>
      <c r="F22" s="5"/>
      <c r="G22" s="12">
        <f>SUM(G12:G21)</f>
        <v>0</v>
      </c>
      <c r="H22" s="28">
        <f>SUM(H12:H21)</f>
        <v>0</v>
      </c>
      <c r="I22" s="12">
        <f>SUM(I12:I21)</f>
        <v>0</v>
      </c>
      <c r="J22" s="5"/>
      <c r="K22" s="5"/>
    </row>
    <row r="23" spans="3:11" ht="12.75">
      <c r="C23" s="5"/>
      <c r="D23" s="5"/>
      <c r="E23" s="3"/>
      <c r="F23" s="5"/>
      <c r="G23" s="27" t="s">
        <v>15</v>
      </c>
      <c r="H23" s="29" t="s">
        <v>16</v>
      </c>
      <c r="I23" s="27" t="s">
        <v>20</v>
      </c>
      <c r="J23" s="5"/>
      <c r="K23" s="5"/>
    </row>
    <row r="24" spans="3:11" ht="15.75">
      <c r="C24" s="5"/>
      <c r="D24" s="5"/>
      <c r="E24" s="3"/>
      <c r="F24" s="5"/>
      <c r="G24" s="27" t="s">
        <v>17</v>
      </c>
      <c r="H24" s="29" t="s">
        <v>18</v>
      </c>
      <c r="I24" s="27" t="s">
        <v>19</v>
      </c>
      <c r="J24" s="7" t="s">
        <v>42</v>
      </c>
      <c r="K24" s="5"/>
    </row>
    <row r="25" spans="3:11" ht="15.75">
      <c r="C25" s="5"/>
      <c r="D25" s="5"/>
      <c r="E25" s="3"/>
      <c r="F25" s="7"/>
      <c r="G25" s="10" t="s">
        <v>1</v>
      </c>
      <c r="H25" s="58" t="s">
        <v>127</v>
      </c>
      <c r="I25" s="10" t="s">
        <v>9</v>
      </c>
      <c r="J25" s="7" t="s">
        <v>39</v>
      </c>
      <c r="K25" s="5"/>
    </row>
    <row r="26" spans="3:11" ht="12.75">
      <c r="C26" s="5"/>
      <c r="D26" s="5"/>
      <c r="E26" s="3"/>
      <c r="F26" s="5"/>
      <c r="G26" s="9"/>
      <c r="H26" s="59" t="s">
        <v>46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59" t="s">
        <v>47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59" t="s">
        <v>44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59" t="s">
        <v>127</v>
      </c>
      <c r="I29" s="9"/>
      <c r="J29" s="5"/>
      <c r="K29" s="5"/>
    </row>
    <row r="30" spans="3:11" ht="12.75">
      <c r="C30" s="5"/>
      <c r="D30" s="5"/>
      <c r="E30" s="3"/>
      <c r="F30" s="5"/>
      <c r="G30" s="9"/>
      <c r="H30" s="59" t="s">
        <v>45</v>
      </c>
      <c r="I30" s="9"/>
      <c r="J30" s="5"/>
      <c r="K30" s="5"/>
    </row>
    <row r="31" spans="3:11" ht="12.75">
      <c r="C31" s="5"/>
      <c r="D31" s="5"/>
      <c r="E31" s="3"/>
      <c r="F31" s="5"/>
      <c r="G31" s="9"/>
      <c r="H31" s="21"/>
      <c r="I31" s="9"/>
      <c r="J31" s="5"/>
      <c r="K31" s="5"/>
    </row>
    <row r="32" spans="3:11" ht="18.75">
      <c r="C32" s="5"/>
      <c r="D32" s="5"/>
      <c r="E32" s="3"/>
      <c r="F32" s="5"/>
      <c r="G32" s="9"/>
      <c r="H32" s="11" t="s">
        <v>101</v>
      </c>
      <c r="I32" s="9"/>
      <c r="J32" s="5"/>
      <c r="K32" s="5"/>
    </row>
    <row r="33" spans="3:11" ht="18.75">
      <c r="C33" s="5"/>
      <c r="D33" s="5"/>
      <c r="E33" s="3"/>
      <c r="F33" s="5"/>
      <c r="G33" s="9"/>
      <c r="H33" s="57" t="s">
        <v>110</v>
      </c>
      <c r="I33" s="9"/>
      <c r="J33" s="5"/>
      <c r="K33" s="60" t="s">
        <v>111</v>
      </c>
    </row>
    <row r="34" spans="3:11" ht="25.5">
      <c r="C34" s="5"/>
      <c r="D34" s="5"/>
      <c r="E34" s="3"/>
      <c r="F34" s="5"/>
      <c r="G34" s="9"/>
      <c r="H34" s="11" t="s">
        <v>102</v>
      </c>
      <c r="I34" s="9"/>
      <c r="J34" s="5"/>
      <c r="K34" s="61">
        <v>5</v>
      </c>
    </row>
    <row r="35" spans="3:11" ht="18.75">
      <c r="C35" s="5"/>
      <c r="D35" s="5"/>
      <c r="E35" s="3"/>
      <c r="F35" s="5"/>
      <c r="G35" s="9"/>
      <c r="H35" s="22" t="s">
        <v>93</v>
      </c>
      <c r="I35" s="9"/>
      <c r="J35" s="5"/>
      <c r="K35" s="63" t="s">
        <v>112</v>
      </c>
    </row>
    <row r="36" spans="3:11" ht="15.75">
      <c r="C36" s="5"/>
      <c r="D36" s="5"/>
      <c r="E36" s="3"/>
      <c r="F36" s="16"/>
      <c r="G36" s="15"/>
      <c r="H36" s="15" t="s">
        <v>24</v>
      </c>
      <c r="I36" s="17"/>
      <c r="J36" s="26"/>
      <c r="K36" s="5"/>
    </row>
    <row r="37" spans="3:11" ht="18.75">
      <c r="C37" s="5"/>
      <c r="D37" s="5"/>
      <c r="E37" s="3"/>
      <c r="F37" s="18"/>
      <c r="G37" s="19"/>
      <c r="H37" s="20"/>
      <c r="I37" s="21"/>
      <c r="J37" s="5"/>
      <c r="K37" s="5"/>
    </row>
    <row r="38" spans="3:11" ht="15.75">
      <c r="C38" s="6" t="s">
        <v>5</v>
      </c>
      <c r="D38" s="6" t="s">
        <v>41</v>
      </c>
      <c r="E38" s="4" t="s">
        <v>0</v>
      </c>
      <c r="F38" s="8" t="s">
        <v>7</v>
      </c>
      <c r="G38" s="10" t="s">
        <v>8</v>
      </c>
      <c r="H38" s="56" t="s">
        <v>128</v>
      </c>
      <c r="I38" s="10" t="s">
        <v>9</v>
      </c>
      <c r="J38" s="6" t="s">
        <v>10</v>
      </c>
      <c r="K38" s="6" t="s">
        <v>11</v>
      </c>
    </row>
    <row r="39" spans="3:11" ht="12.75">
      <c r="C39" s="5"/>
      <c r="D39" s="5"/>
      <c r="E39" s="3" t="s">
        <v>14</v>
      </c>
      <c r="F39" s="5"/>
      <c r="G39" s="9"/>
      <c r="H39" s="9"/>
      <c r="I39" s="9"/>
      <c r="J39" s="5"/>
      <c r="K39" s="5"/>
    </row>
    <row r="40" spans="3:11" ht="12.75">
      <c r="C40" s="5">
        <v>1</v>
      </c>
      <c r="D40" s="62" t="s">
        <v>114</v>
      </c>
      <c r="E40" s="53">
        <v>39448</v>
      </c>
      <c r="F40" s="5" t="s">
        <v>94</v>
      </c>
      <c r="G40" s="9">
        <v>107</v>
      </c>
      <c r="H40" s="55">
        <f>SUM(G40*(((100/(100+$K$34))-1)*-1))</f>
        <v>5.095238095238101</v>
      </c>
      <c r="I40" s="9">
        <f>SUM(G40-H40)</f>
        <v>101.9047619047619</v>
      </c>
      <c r="J40" s="5" t="s">
        <v>95</v>
      </c>
      <c r="K40" s="5" t="s">
        <v>21</v>
      </c>
    </row>
    <row r="41" spans="3:11" ht="12.75">
      <c r="C41" s="5">
        <v>2</v>
      </c>
      <c r="D41" s="62" t="s">
        <v>115</v>
      </c>
      <c r="E41" s="53">
        <v>39480</v>
      </c>
      <c r="F41" s="5" t="s">
        <v>94</v>
      </c>
      <c r="G41" s="9">
        <v>53.5</v>
      </c>
      <c r="H41" s="55">
        <f aca="true" t="shared" si="1" ref="H41:H51">SUM(G41*(((100/(100+$K$34))-1)*-1))</f>
        <v>2.5476190476190506</v>
      </c>
      <c r="I41" s="9">
        <f aca="true" t="shared" si="2" ref="I41:I51">SUM(G41-H41)</f>
        <v>50.95238095238095</v>
      </c>
      <c r="J41" s="5" t="s">
        <v>95</v>
      </c>
      <c r="K41" s="14" t="s">
        <v>48</v>
      </c>
    </row>
    <row r="42" spans="3:11" ht="12.75">
      <c r="C42" s="5">
        <v>3</v>
      </c>
      <c r="D42" s="62" t="s">
        <v>116</v>
      </c>
      <c r="E42" s="53">
        <v>39510</v>
      </c>
      <c r="F42" s="5" t="s">
        <v>94</v>
      </c>
      <c r="G42" s="9">
        <v>26.75</v>
      </c>
      <c r="H42" s="55">
        <f t="shared" si="1"/>
        <v>1.2738095238095253</v>
      </c>
      <c r="I42" s="9">
        <f t="shared" si="2"/>
        <v>25.476190476190474</v>
      </c>
      <c r="J42" s="5" t="s">
        <v>95</v>
      </c>
      <c r="K42" s="5" t="s">
        <v>50</v>
      </c>
    </row>
    <row r="43" spans="3:11" ht="12.75">
      <c r="C43" s="5">
        <v>4</v>
      </c>
      <c r="D43" s="62" t="s">
        <v>117</v>
      </c>
      <c r="E43" s="53">
        <v>39542</v>
      </c>
      <c r="F43" s="5" t="s">
        <v>94</v>
      </c>
      <c r="G43" s="9">
        <v>80.5</v>
      </c>
      <c r="H43" s="55">
        <f t="shared" si="1"/>
        <v>3.8333333333333375</v>
      </c>
      <c r="I43" s="9">
        <f t="shared" si="2"/>
        <v>76.66666666666666</v>
      </c>
      <c r="J43" s="5" t="s">
        <v>95</v>
      </c>
      <c r="K43" s="5" t="s">
        <v>21</v>
      </c>
    </row>
    <row r="44" spans="3:11" ht="12.75">
      <c r="C44" s="5">
        <v>5</v>
      </c>
      <c r="D44" s="62" t="s">
        <v>118</v>
      </c>
      <c r="E44" s="53">
        <v>39573</v>
      </c>
      <c r="F44" s="5" t="s">
        <v>94</v>
      </c>
      <c r="G44" s="9">
        <v>133.25</v>
      </c>
      <c r="H44" s="55">
        <f t="shared" si="1"/>
        <v>6.345238095238102</v>
      </c>
      <c r="I44" s="9">
        <f t="shared" si="2"/>
        <v>126.9047619047619</v>
      </c>
      <c r="J44" s="5" t="s">
        <v>95</v>
      </c>
      <c r="K44" s="5" t="s">
        <v>21</v>
      </c>
    </row>
    <row r="45" spans="3:11" ht="12.75">
      <c r="C45" s="5">
        <v>6</v>
      </c>
      <c r="D45" s="62" t="s">
        <v>119</v>
      </c>
      <c r="E45" s="53">
        <v>39605</v>
      </c>
      <c r="F45" s="5" t="s">
        <v>94</v>
      </c>
      <c r="G45" s="9">
        <v>107</v>
      </c>
      <c r="H45" s="55">
        <f t="shared" si="1"/>
        <v>5.095238095238101</v>
      </c>
      <c r="I45" s="9">
        <f t="shared" si="2"/>
        <v>101.9047619047619</v>
      </c>
      <c r="J45" s="5" t="s">
        <v>95</v>
      </c>
      <c r="K45" s="5" t="s">
        <v>21</v>
      </c>
    </row>
    <row r="46" spans="3:11" ht="12.75">
      <c r="C46" s="5">
        <v>7</v>
      </c>
      <c r="D46" s="62" t="s">
        <v>120</v>
      </c>
      <c r="E46" s="53">
        <v>39636</v>
      </c>
      <c r="F46" s="5" t="s">
        <v>94</v>
      </c>
      <c r="G46" s="9">
        <v>53.5</v>
      </c>
      <c r="H46" s="55">
        <f t="shared" si="1"/>
        <v>2.5476190476190506</v>
      </c>
      <c r="I46" s="9">
        <f t="shared" si="2"/>
        <v>50.95238095238095</v>
      </c>
      <c r="J46" s="5" t="s">
        <v>95</v>
      </c>
      <c r="K46" s="5" t="s">
        <v>21</v>
      </c>
    </row>
    <row r="47" spans="3:11" ht="12.75">
      <c r="C47" s="5">
        <v>8</v>
      </c>
      <c r="D47" s="62" t="s">
        <v>121</v>
      </c>
      <c r="E47" s="53">
        <v>39668</v>
      </c>
      <c r="F47" s="5" t="s">
        <v>94</v>
      </c>
      <c r="G47" s="9">
        <v>26.75</v>
      </c>
      <c r="H47" s="55">
        <f t="shared" si="1"/>
        <v>1.2738095238095253</v>
      </c>
      <c r="I47" s="9">
        <f t="shared" si="2"/>
        <v>25.476190476190474</v>
      </c>
      <c r="J47" s="5" t="s">
        <v>95</v>
      </c>
      <c r="K47" s="5" t="s">
        <v>21</v>
      </c>
    </row>
    <row r="48" spans="3:11" ht="12.75">
      <c r="C48" s="5">
        <v>9</v>
      </c>
      <c r="D48" s="62" t="s">
        <v>122</v>
      </c>
      <c r="E48" s="53">
        <v>39700</v>
      </c>
      <c r="F48" s="5" t="s">
        <v>94</v>
      </c>
      <c r="G48" s="9">
        <v>107</v>
      </c>
      <c r="H48" s="55">
        <f t="shared" si="1"/>
        <v>5.095238095238101</v>
      </c>
      <c r="I48" s="9">
        <f t="shared" si="2"/>
        <v>101.9047619047619</v>
      </c>
      <c r="J48" s="5" t="s">
        <v>95</v>
      </c>
      <c r="K48" s="5" t="s">
        <v>21</v>
      </c>
    </row>
    <row r="49" spans="3:11" ht="12.75">
      <c r="C49" s="5">
        <v>10</v>
      </c>
      <c r="D49" s="62" t="s">
        <v>123</v>
      </c>
      <c r="E49" s="53">
        <v>39731</v>
      </c>
      <c r="F49" s="5" t="s">
        <v>94</v>
      </c>
      <c r="G49" s="9">
        <v>10.7</v>
      </c>
      <c r="H49" s="55">
        <f t="shared" si="1"/>
        <v>0.50952380952381</v>
      </c>
      <c r="I49" s="9">
        <f t="shared" si="2"/>
        <v>10.19047619047619</v>
      </c>
      <c r="J49" s="5" t="s">
        <v>95</v>
      </c>
      <c r="K49" s="24" t="s">
        <v>49</v>
      </c>
    </row>
    <row r="50" spans="3:11" ht="12.75">
      <c r="C50" s="5">
        <v>11</v>
      </c>
      <c r="D50" s="62" t="s">
        <v>124</v>
      </c>
      <c r="E50" s="53">
        <v>39763</v>
      </c>
      <c r="F50" s="5" t="s">
        <v>94</v>
      </c>
      <c r="G50" s="9">
        <v>15</v>
      </c>
      <c r="H50" s="55">
        <f t="shared" si="1"/>
        <v>0.7142857142857151</v>
      </c>
      <c r="I50" s="9">
        <f t="shared" si="2"/>
        <v>14.285714285714285</v>
      </c>
      <c r="J50" s="5" t="s">
        <v>95</v>
      </c>
      <c r="K50" s="5" t="s">
        <v>21</v>
      </c>
    </row>
    <row r="51" spans="1:11" ht="12.75">
      <c r="A51" s="25" t="s">
        <v>40</v>
      </c>
      <c r="C51" s="5">
        <v>12</v>
      </c>
      <c r="D51" s="62" t="s">
        <v>125</v>
      </c>
      <c r="E51" s="53">
        <v>39794</v>
      </c>
      <c r="F51" s="5" t="s">
        <v>94</v>
      </c>
      <c r="G51" s="9">
        <v>17</v>
      </c>
      <c r="H51" s="55">
        <f t="shared" si="1"/>
        <v>0.8095238095238104</v>
      </c>
      <c r="I51" s="9">
        <f t="shared" si="2"/>
        <v>16.19047619047619</v>
      </c>
      <c r="J51" s="5" t="s">
        <v>95</v>
      </c>
      <c r="K51" s="5" t="s">
        <v>21</v>
      </c>
    </row>
    <row r="52" spans="3:11" ht="15.75">
      <c r="C52" s="6" t="s">
        <v>1</v>
      </c>
      <c r="D52" s="6"/>
      <c r="E52" s="54" t="s">
        <v>130</v>
      </c>
      <c r="F52" s="5"/>
      <c r="G52" s="12">
        <f>SUM(G40:G51)</f>
        <v>737.95</v>
      </c>
      <c r="H52" s="28">
        <f>SUM(H40:H51)</f>
        <v>35.140476190476235</v>
      </c>
      <c r="I52" s="12">
        <f>SUM(I40:I51)</f>
        <v>702.8095238095237</v>
      </c>
      <c r="J52" s="5"/>
      <c r="K52" s="5"/>
    </row>
    <row r="53" spans="3:11" ht="12.75">
      <c r="C53" s="5"/>
      <c r="D53" s="5"/>
      <c r="E53" s="3"/>
      <c r="F53" s="5"/>
      <c r="G53" s="27" t="s">
        <v>15</v>
      </c>
      <c r="H53" s="29" t="s">
        <v>16</v>
      </c>
      <c r="I53" s="27" t="s">
        <v>20</v>
      </c>
      <c r="J53" s="5"/>
      <c r="K53" s="5"/>
    </row>
    <row r="54" spans="3:11" ht="12.75">
      <c r="C54" s="5"/>
      <c r="D54" s="5"/>
      <c r="E54" s="3"/>
      <c r="F54" s="5"/>
      <c r="G54" s="27" t="s">
        <v>17</v>
      </c>
      <c r="H54" s="29" t="s">
        <v>18</v>
      </c>
      <c r="I54" s="27" t="s">
        <v>19</v>
      </c>
      <c r="J54" s="5"/>
      <c r="K54" s="5"/>
    </row>
    <row r="55" spans="3:11" ht="15.75">
      <c r="C55" s="5"/>
      <c r="D55" s="5"/>
      <c r="E55" s="3"/>
      <c r="F55" s="7"/>
      <c r="G55" s="10" t="s">
        <v>1</v>
      </c>
      <c r="H55" s="58" t="s">
        <v>127</v>
      </c>
      <c r="I55" s="10" t="s">
        <v>9</v>
      </c>
      <c r="J55" s="5"/>
      <c r="K55" s="5"/>
    </row>
    <row r="56" ht="12.75">
      <c r="H56" s="59" t="s">
        <v>46</v>
      </c>
    </row>
    <row r="57" ht="12.75">
      <c r="H57" s="59" t="s">
        <v>47</v>
      </c>
    </row>
    <row r="58" ht="12.75">
      <c r="H58" s="59" t="s">
        <v>44</v>
      </c>
    </row>
    <row r="59" ht="12.75">
      <c r="H59" s="59" t="s">
        <v>127</v>
      </c>
    </row>
    <row r="60" ht="12.75">
      <c r="H60" s="59" t="s">
        <v>45</v>
      </c>
    </row>
    <row r="62" spans="3:11" ht="18.75">
      <c r="C62" s="5"/>
      <c r="D62" s="5"/>
      <c r="E62" s="3"/>
      <c r="F62" s="5"/>
      <c r="G62" s="9"/>
      <c r="H62" s="22" t="s">
        <v>89</v>
      </c>
      <c r="I62" s="9"/>
      <c r="J62" s="5"/>
      <c r="K62" s="5"/>
    </row>
    <row r="63" spans="3:11" ht="15.75">
      <c r="C63" s="5"/>
      <c r="D63" s="5"/>
      <c r="E63" s="3"/>
      <c r="F63" s="16"/>
      <c r="G63" s="15"/>
      <c r="H63" s="15" t="s">
        <v>72</v>
      </c>
      <c r="I63" s="17"/>
      <c r="J63" s="26"/>
      <c r="K63" s="5"/>
    </row>
    <row r="64" spans="3:11" ht="18.75">
      <c r="C64" s="5"/>
      <c r="D64" s="5"/>
      <c r="E64" s="3"/>
      <c r="F64" s="18"/>
      <c r="G64" s="19"/>
      <c r="H64" s="20"/>
      <c r="I64" s="21"/>
      <c r="J64" s="5"/>
      <c r="K64" s="5"/>
    </row>
    <row r="65" spans="3:11" ht="15.75">
      <c r="C65" s="6" t="s">
        <v>5</v>
      </c>
      <c r="D65" s="6" t="s">
        <v>41</v>
      </c>
      <c r="E65" s="4" t="s">
        <v>0</v>
      </c>
      <c r="F65" s="8" t="s">
        <v>7</v>
      </c>
      <c r="G65" s="10" t="s">
        <v>8</v>
      </c>
      <c r="H65" s="56" t="s">
        <v>128</v>
      </c>
      <c r="I65" s="10" t="s">
        <v>9</v>
      </c>
      <c r="J65" s="6" t="s">
        <v>10</v>
      </c>
      <c r="K65" s="6" t="s">
        <v>11</v>
      </c>
    </row>
    <row r="66" spans="3:11" ht="12.75">
      <c r="C66" s="5"/>
      <c r="D66" s="5"/>
      <c r="E66" s="3" t="s">
        <v>14</v>
      </c>
      <c r="F66" s="5"/>
      <c r="G66" s="9"/>
      <c r="H66" s="9"/>
      <c r="I66" s="9"/>
      <c r="J66" s="5"/>
      <c r="K66" s="5"/>
    </row>
    <row r="67" spans="3:11" ht="12.75">
      <c r="C67" s="5">
        <v>1</v>
      </c>
      <c r="D67" s="5"/>
      <c r="E67" s="3"/>
      <c r="F67" s="5"/>
      <c r="G67" s="9"/>
      <c r="H67" s="55">
        <f aca="true" t="shared" si="3" ref="H67:H76">SUM(G67*(((100/(100+$K$4))-1)*-1))</f>
        <v>0</v>
      </c>
      <c r="I67" s="9">
        <f>SUM(G67-H67)</f>
        <v>0</v>
      </c>
      <c r="J67" s="5"/>
      <c r="K67" s="5"/>
    </row>
    <row r="68" spans="3:11" ht="12.75">
      <c r="C68" s="5">
        <v>2</v>
      </c>
      <c r="D68" s="5"/>
      <c r="E68" s="3"/>
      <c r="F68" s="5"/>
      <c r="G68" s="9"/>
      <c r="H68" s="55">
        <f t="shared" si="3"/>
        <v>0</v>
      </c>
      <c r="I68" s="9">
        <f aca="true" t="shared" si="4" ref="I68:I74">SUM(G68-H68)</f>
        <v>0</v>
      </c>
      <c r="J68" s="5"/>
      <c r="K68" s="23"/>
    </row>
    <row r="69" spans="3:11" ht="12.75">
      <c r="C69" s="5">
        <v>3</v>
      </c>
      <c r="D69" s="5"/>
      <c r="E69" s="3"/>
      <c r="F69" s="5"/>
      <c r="G69" s="9"/>
      <c r="H69" s="55">
        <f t="shared" si="3"/>
        <v>0</v>
      </c>
      <c r="I69" s="9">
        <f t="shared" si="4"/>
        <v>0</v>
      </c>
      <c r="J69" s="5"/>
      <c r="K69" s="5"/>
    </row>
    <row r="70" spans="3:11" ht="12.75">
      <c r="C70" s="5">
        <v>4</v>
      </c>
      <c r="D70" s="5"/>
      <c r="E70" s="3"/>
      <c r="F70" s="5"/>
      <c r="G70" s="9"/>
      <c r="H70" s="55">
        <f t="shared" si="3"/>
        <v>0</v>
      </c>
      <c r="I70" s="9">
        <f t="shared" si="4"/>
        <v>0</v>
      </c>
      <c r="J70" s="5"/>
      <c r="K70" s="5"/>
    </row>
    <row r="71" spans="3:11" ht="12.75">
      <c r="C71" s="5">
        <v>5</v>
      </c>
      <c r="D71" s="5"/>
      <c r="E71" s="3"/>
      <c r="F71" s="5"/>
      <c r="G71" s="9"/>
      <c r="H71" s="55">
        <f t="shared" si="3"/>
        <v>0</v>
      </c>
      <c r="I71" s="9">
        <f t="shared" si="4"/>
        <v>0</v>
      </c>
      <c r="J71" s="5"/>
      <c r="K71" s="5"/>
    </row>
    <row r="72" spans="3:11" ht="12.75">
      <c r="C72" s="5">
        <v>6</v>
      </c>
      <c r="D72" s="5"/>
      <c r="E72" s="3"/>
      <c r="F72" s="5"/>
      <c r="G72" s="9"/>
      <c r="H72" s="55">
        <f t="shared" si="3"/>
        <v>0</v>
      </c>
      <c r="I72" s="9">
        <f t="shared" si="4"/>
        <v>0</v>
      </c>
      <c r="J72" s="5"/>
      <c r="K72" s="5"/>
    </row>
    <row r="73" spans="3:11" ht="12.75">
      <c r="C73" s="5">
        <v>7</v>
      </c>
      <c r="D73" s="5"/>
      <c r="E73" s="3"/>
      <c r="F73" s="5"/>
      <c r="G73" s="9"/>
      <c r="H73" s="55">
        <f t="shared" si="3"/>
        <v>0</v>
      </c>
      <c r="I73" s="9">
        <f t="shared" si="4"/>
        <v>0</v>
      </c>
      <c r="J73" s="5"/>
      <c r="K73" s="5"/>
    </row>
    <row r="74" spans="3:11" ht="12.75">
      <c r="C74" s="5">
        <v>8</v>
      </c>
      <c r="D74" s="5"/>
      <c r="E74" s="3"/>
      <c r="F74" s="5"/>
      <c r="G74" s="9"/>
      <c r="H74" s="55">
        <f t="shared" si="3"/>
        <v>0</v>
      </c>
      <c r="I74" s="9">
        <f t="shared" si="4"/>
        <v>0</v>
      </c>
      <c r="J74" s="5"/>
      <c r="K74" s="5"/>
    </row>
    <row r="75" spans="1:11" ht="15.75">
      <c r="A75" s="1" t="s">
        <v>12</v>
      </c>
      <c r="B75" s="2"/>
      <c r="C75" s="5">
        <v>9</v>
      </c>
      <c r="D75" s="5"/>
      <c r="E75" s="3"/>
      <c r="F75" s="5"/>
      <c r="G75" s="9"/>
      <c r="H75" s="55">
        <f t="shared" si="3"/>
        <v>0</v>
      </c>
      <c r="I75" s="9">
        <f>SUM(G75-H75)</f>
        <v>0</v>
      </c>
      <c r="J75" s="5"/>
      <c r="K75" s="5"/>
    </row>
    <row r="76" spans="1:11" ht="15.75">
      <c r="A76" s="1" t="s">
        <v>13</v>
      </c>
      <c r="B76" s="2"/>
      <c r="C76" s="5">
        <v>10</v>
      </c>
      <c r="D76" s="5"/>
      <c r="E76" s="3"/>
      <c r="F76" s="5"/>
      <c r="G76" s="9"/>
      <c r="H76" s="55">
        <f t="shared" si="3"/>
        <v>0</v>
      </c>
      <c r="I76" s="9">
        <f>SUM(G76-H76)</f>
        <v>0</v>
      </c>
      <c r="J76" s="5"/>
      <c r="K76" s="5"/>
    </row>
    <row r="77" spans="3:11" ht="15.75">
      <c r="C77" s="6" t="s">
        <v>1</v>
      </c>
      <c r="D77" s="6"/>
      <c r="E77" s="54" t="s">
        <v>131</v>
      </c>
      <c r="F77" s="5"/>
      <c r="G77" s="12">
        <f>SUM(G67:G76)</f>
        <v>0</v>
      </c>
      <c r="H77" s="28">
        <f>SUM(H67:H76)</f>
        <v>0</v>
      </c>
      <c r="I77" s="12">
        <f>SUM(I67:I76)</f>
        <v>0</v>
      </c>
      <c r="J77" s="5"/>
      <c r="K77" s="5"/>
    </row>
    <row r="78" spans="3:11" ht="12.75">
      <c r="C78" s="5"/>
      <c r="D78" s="5"/>
      <c r="E78" s="3"/>
      <c r="F78" s="5"/>
      <c r="G78" s="27" t="s">
        <v>15</v>
      </c>
      <c r="H78" s="29" t="s">
        <v>16</v>
      </c>
      <c r="I78" s="27" t="s">
        <v>20</v>
      </c>
      <c r="J78" s="5"/>
      <c r="K78" s="5"/>
    </row>
    <row r="79" spans="3:11" ht="15.75">
      <c r="C79" s="5"/>
      <c r="D79" s="5"/>
      <c r="E79" s="3"/>
      <c r="F79" s="5"/>
      <c r="G79" s="27" t="s">
        <v>17</v>
      </c>
      <c r="H79" s="29" t="s">
        <v>18</v>
      </c>
      <c r="I79" s="27" t="s">
        <v>19</v>
      </c>
      <c r="J79" s="7" t="s">
        <v>42</v>
      </c>
      <c r="K79" s="5"/>
    </row>
    <row r="80" spans="3:11" ht="15.75">
      <c r="C80" s="5"/>
      <c r="D80" s="5"/>
      <c r="E80" s="3"/>
      <c r="F80" s="7"/>
      <c r="G80" s="10" t="s">
        <v>1</v>
      </c>
      <c r="H80" s="58" t="s">
        <v>127</v>
      </c>
      <c r="I80" s="10" t="s">
        <v>9</v>
      </c>
      <c r="J80" s="7" t="s">
        <v>39</v>
      </c>
      <c r="K80" s="5"/>
    </row>
    <row r="81" spans="3:11" ht="12.75">
      <c r="C81" s="5"/>
      <c r="D81" s="5"/>
      <c r="E81" s="3"/>
      <c r="F81" s="5"/>
      <c r="G81" s="9"/>
      <c r="H81" s="59" t="s">
        <v>46</v>
      </c>
      <c r="I81" s="9"/>
      <c r="J81" s="5"/>
      <c r="K81" s="5"/>
    </row>
    <row r="82" spans="3:11" ht="12.75">
      <c r="C82" s="5"/>
      <c r="D82" s="5"/>
      <c r="E82" s="3"/>
      <c r="F82" s="5"/>
      <c r="G82" s="9"/>
      <c r="H82" s="59" t="s">
        <v>47</v>
      </c>
      <c r="I82" s="9"/>
      <c r="J82" s="5"/>
      <c r="K82" s="5"/>
    </row>
    <row r="83" spans="3:11" ht="12.75">
      <c r="C83" s="5"/>
      <c r="D83" s="5"/>
      <c r="E83" s="3"/>
      <c r="F83" s="5"/>
      <c r="G83" s="9"/>
      <c r="H83" s="59" t="s">
        <v>44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59" t="s">
        <v>127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59" t="s">
        <v>45</v>
      </c>
      <c r="I85" s="9"/>
      <c r="J85" s="5"/>
      <c r="K8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Neel Roberts</dc:creator>
  <cp:keywords/>
  <dc:description/>
  <cp:lastModifiedBy> Neel Roberts</cp:lastModifiedBy>
  <dcterms:created xsi:type="dcterms:W3CDTF">2004-01-23T22:41:07Z</dcterms:created>
  <dcterms:modified xsi:type="dcterms:W3CDTF">2007-11-07T18:47:45Z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